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 Tai chinh\Bao cao\Cong khai ngan sach\2023\3691\"/>
    </mc:Choice>
  </mc:AlternateContent>
  <bookViews>
    <workbookView xWindow="0" yWindow="0" windowWidth="20490" windowHeight="7650"/>
  </bookViews>
  <sheets>
    <sheet name="68" sheetId="21" r:id="rId1"/>
  </sheets>
  <calcPr calcId="162913"/>
</workbook>
</file>

<file path=xl/calcChain.xml><?xml version="1.0" encoding="utf-8"?>
<calcChain xmlns="http://schemas.openxmlformats.org/spreadsheetml/2006/main">
  <c r="AR27" i="21" l="1"/>
  <c r="AO27" i="21"/>
  <c r="AK27" i="21"/>
  <c r="AH27" i="21"/>
  <c r="AC27" i="21"/>
  <c r="AE27" i="21"/>
  <c r="AD27" i="21"/>
  <c r="X27" i="21"/>
  <c r="T27" i="21"/>
  <c r="Q27" i="21"/>
  <c r="M27" i="21"/>
  <c r="J27" i="21"/>
  <c r="E27" i="21"/>
  <c r="C27" i="21"/>
  <c r="G27" i="21"/>
  <c r="D27" i="21"/>
  <c r="F27" i="21"/>
  <c r="AR26" i="21"/>
  <c r="AO26" i="21"/>
  <c r="AC26" i="21"/>
  <c r="AL26" i="21"/>
  <c r="AE26" i="21"/>
  <c r="AB26" i="21"/>
  <c r="AD26" i="21"/>
  <c r="X26" i="21"/>
  <c r="U26" i="21"/>
  <c r="T26" i="21"/>
  <c r="Q26" i="21"/>
  <c r="J26" i="21"/>
  <c r="E26" i="21"/>
  <c r="G26" i="21"/>
  <c r="F26" i="21"/>
  <c r="AR25" i="21"/>
  <c r="AO25" i="21"/>
  <c r="AL25" i="21"/>
  <c r="AK25" i="21"/>
  <c r="AH25" i="21"/>
  <c r="AC25" i="21"/>
  <c r="AE25" i="21"/>
  <c r="AD25" i="21"/>
  <c r="X25" i="21"/>
  <c r="U25" i="21"/>
  <c r="T25" i="21"/>
  <c r="Q25" i="21"/>
  <c r="J25" i="21"/>
  <c r="F25" i="21"/>
  <c r="G25" i="21"/>
  <c r="D25" i="21"/>
  <c r="C25" i="21"/>
  <c r="AR24" i="21"/>
  <c r="AO24" i="21"/>
  <c r="AC24" i="21"/>
  <c r="AK24" i="21"/>
  <c r="AH24" i="21"/>
  <c r="AE24" i="21"/>
  <c r="AD24" i="21"/>
  <c r="AB24" i="21"/>
  <c r="AA24" i="21"/>
  <c r="X24" i="21"/>
  <c r="T24" i="21"/>
  <c r="Q24" i="21"/>
  <c r="M24" i="21"/>
  <c r="J24" i="21"/>
  <c r="F24" i="21"/>
  <c r="G24" i="21"/>
  <c r="AR23" i="21"/>
  <c r="AO23" i="21"/>
  <c r="AK23" i="21"/>
  <c r="AH23" i="21"/>
  <c r="AC23" i="21"/>
  <c r="AE23" i="21"/>
  <c r="AB23" i="21"/>
  <c r="AA23" i="21"/>
  <c r="X23" i="21"/>
  <c r="U23" i="21"/>
  <c r="D23" i="21"/>
  <c r="T23" i="21"/>
  <c r="Q23" i="21"/>
  <c r="M23" i="21"/>
  <c r="J23" i="21"/>
  <c r="F23" i="21"/>
  <c r="G23" i="21"/>
  <c r="AR22" i="21"/>
  <c r="AO22" i="21"/>
  <c r="AK22" i="21"/>
  <c r="AH22" i="21"/>
  <c r="AC22" i="21"/>
  <c r="AD22" i="21"/>
  <c r="AE22" i="21"/>
  <c r="AB22" i="21"/>
  <c r="X22" i="21"/>
  <c r="U22" i="21"/>
  <c r="U19" i="21"/>
  <c r="U12" i="21"/>
  <c r="T22" i="21"/>
  <c r="Q22" i="21"/>
  <c r="M22" i="21"/>
  <c r="J22" i="21"/>
  <c r="G22" i="21"/>
  <c r="F22" i="21"/>
  <c r="AR21" i="21"/>
  <c r="AO21" i="21"/>
  <c r="AK21" i="21"/>
  <c r="AH21" i="21"/>
  <c r="AE21" i="21"/>
  <c r="AD21" i="21"/>
  <c r="X21" i="21"/>
  <c r="T21" i="21"/>
  <c r="Q21" i="21"/>
  <c r="M21" i="21"/>
  <c r="M19" i="21"/>
  <c r="J21" i="21"/>
  <c r="G21" i="21"/>
  <c r="D21" i="21"/>
  <c r="F21" i="21"/>
  <c r="AR20" i="21"/>
  <c r="AO20" i="21"/>
  <c r="AK20" i="21"/>
  <c r="AH20" i="21"/>
  <c r="AC20" i="21"/>
  <c r="AA20" i="21"/>
  <c r="AE20" i="21"/>
  <c r="AD20" i="21"/>
  <c r="X20" i="21"/>
  <c r="T20" i="21"/>
  <c r="T19" i="21"/>
  <c r="Q20" i="21"/>
  <c r="M20" i="21"/>
  <c r="J20" i="21"/>
  <c r="E20" i="21"/>
  <c r="C20" i="21"/>
  <c r="G20" i="21"/>
  <c r="D20" i="21"/>
  <c r="F20" i="21"/>
  <c r="AW19" i="21"/>
  <c r="AV19" i="21"/>
  <c r="AU19" i="21"/>
  <c r="AT19" i="21"/>
  <c r="AS19" i="21"/>
  <c r="AR19" i="21"/>
  <c r="AQ19" i="21"/>
  <c r="AN19" i="21"/>
  <c r="AM19" i="21"/>
  <c r="AL19" i="21"/>
  <c r="AK19" i="21"/>
  <c r="AJ19" i="21"/>
  <c r="AI19" i="21"/>
  <c r="AH19" i="21"/>
  <c r="AG19" i="21"/>
  <c r="AF19" i="21"/>
  <c r="AF12" i="21"/>
  <c r="X19" i="21"/>
  <c r="X12" i="21"/>
  <c r="V19" i="21"/>
  <c r="V12" i="21"/>
  <c r="O19" i="21"/>
  <c r="N19" i="21"/>
  <c r="L19" i="21"/>
  <c r="L12" i="21"/>
  <c r="K19" i="21"/>
  <c r="K12" i="21"/>
  <c r="I19" i="21"/>
  <c r="I12" i="21"/>
  <c r="H19" i="21"/>
  <c r="G19" i="21"/>
  <c r="AK18" i="21"/>
  <c r="AA18" i="21"/>
  <c r="AH18" i="21"/>
  <c r="AD18" i="21"/>
  <c r="AH13" i="21"/>
  <c r="AC13" i="21"/>
  <c r="AE18" i="21"/>
  <c r="AK17" i="21"/>
  <c r="AE17" i="21"/>
  <c r="AE13" i="21"/>
  <c r="AD17" i="21"/>
  <c r="AD13" i="21"/>
  <c r="AC17" i="21"/>
  <c r="AA17" i="21"/>
  <c r="AK16" i="21"/>
  <c r="AC16" i="21"/>
  <c r="AA16" i="21"/>
  <c r="AK15" i="21"/>
  <c r="AK13" i="21"/>
  <c r="AK12" i="21"/>
  <c r="AC15" i="21"/>
  <c r="AA15" i="21"/>
  <c r="AK14" i="21"/>
  <c r="AC14" i="21"/>
  <c r="AA14" i="21"/>
  <c r="AX13" i="21"/>
  <c r="AW13" i="21"/>
  <c r="AW12" i="21"/>
  <c r="AV13" i="21"/>
  <c r="AV12" i="21"/>
  <c r="AU13" i="21"/>
  <c r="AT13" i="21"/>
  <c r="AS13" i="21"/>
  <c r="AS12" i="21"/>
  <c r="AR13" i="21"/>
  <c r="AR12" i="21"/>
  <c r="AQ13" i="21"/>
  <c r="AQ12" i="21"/>
  <c r="AP13" i="21"/>
  <c r="AP12" i="21"/>
  <c r="AO13" i="21"/>
  <c r="AO12" i="21"/>
  <c r="AN13" i="21"/>
  <c r="AN12" i="21"/>
  <c r="AM13" i="21"/>
  <c r="AM12" i="21"/>
  <c r="AL13" i="21"/>
  <c r="AJ13" i="21"/>
  <c r="AJ12" i="21"/>
  <c r="AI13" i="21"/>
  <c r="AI12" i="21"/>
  <c r="AG13" i="21"/>
  <c r="AG12" i="21"/>
  <c r="AF13" i="21"/>
  <c r="AB13" i="21"/>
  <c r="Z13" i="21"/>
  <c r="AX12" i="21"/>
  <c r="AU12" i="21"/>
  <c r="AT12" i="21"/>
  <c r="Z12" i="21"/>
  <c r="Y12" i="21"/>
  <c r="W12" i="21"/>
  <c r="S12" i="21"/>
  <c r="R12" i="21"/>
  <c r="P12" i="21"/>
  <c r="O12" i="21"/>
  <c r="N12" i="21"/>
  <c r="AA26" i="21"/>
  <c r="AL12" i="21"/>
  <c r="AB20" i="21"/>
  <c r="E25" i="21"/>
  <c r="AB27" i="21"/>
  <c r="AA27" i="21"/>
  <c r="AK26" i="21"/>
  <c r="D22" i="21"/>
  <c r="D24" i="21"/>
  <c r="AA13" i="21"/>
  <c r="AA22" i="21"/>
  <c r="F19" i="21"/>
  <c r="G12" i="21"/>
  <c r="AC19" i="21"/>
  <c r="AC12" i="21"/>
  <c r="AH12" i="21"/>
  <c r="T12" i="21"/>
  <c r="E23" i="21"/>
  <c r="C23" i="21"/>
  <c r="E24" i="21"/>
  <c r="C24" i="21"/>
  <c r="AB25" i="21"/>
  <c r="AA25" i="21"/>
  <c r="D26" i="21"/>
  <c r="C26" i="21"/>
  <c r="H12" i="21"/>
  <c r="AE19" i="21"/>
  <c r="AE12" i="21"/>
  <c r="AB21" i="21"/>
  <c r="AA21" i="21"/>
  <c r="AD23" i="21"/>
  <c r="AC21" i="21"/>
  <c r="J19" i="21"/>
  <c r="J12" i="21"/>
  <c r="AC18" i="21"/>
  <c r="E22" i="21"/>
  <c r="C22" i="21"/>
  <c r="Q19" i="21"/>
  <c r="E21" i="21"/>
  <c r="C21" i="21"/>
  <c r="Q12" i="21"/>
  <c r="M12" i="21"/>
  <c r="E19" i="21"/>
  <c r="E12" i="21"/>
  <c r="C19" i="21"/>
  <c r="C12" i="21"/>
  <c r="F12" i="21"/>
  <c r="D19" i="21"/>
  <c r="D12" i="21"/>
  <c r="AB19" i="21"/>
  <c r="AB12" i="21"/>
  <c r="AD19" i="21"/>
  <c r="AA19" i="21"/>
  <c r="AA12" i="21"/>
  <c r="AD12" i="21"/>
</calcChain>
</file>

<file path=xl/sharedStrings.xml><?xml version="1.0" encoding="utf-8"?>
<sst xmlns="http://schemas.openxmlformats.org/spreadsheetml/2006/main" count="109" uniqueCount="41">
  <si>
    <t>Đơn vị: Triệu đồng</t>
  </si>
  <si>
    <t>STT</t>
  </si>
  <si>
    <t>A</t>
  </si>
  <si>
    <t>B</t>
  </si>
  <si>
    <t>Chi đầu tư phát triển</t>
  </si>
  <si>
    <t>II</t>
  </si>
  <si>
    <t>I</t>
  </si>
  <si>
    <t>TỔNG SỐ</t>
  </si>
  <si>
    <t>Dự toán</t>
  </si>
  <si>
    <t>Quyết toán</t>
  </si>
  <si>
    <t>Tổng số</t>
  </si>
  <si>
    <t>Biểu số 68/CK-NSNN</t>
  </si>
  <si>
    <t>Trong đó</t>
  </si>
  <si>
    <t>Đầu tư phát triển</t>
  </si>
  <si>
    <t>Kinh phí sự nghiệp</t>
  </si>
  <si>
    <t>Vốn trong nước</t>
  </si>
  <si>
    <t>Vốn ngoài nước</t>
  </si>
  <si>
    <t>Thành phố Vũng Tàu</t>
  </si>
  <si>
    <t>Thành phố Bà Rịa</t>
  </si>
  <si>
    <t>Huyện Châu Đức</t>
  </si>
  <si>
    <t>Huyện Đất Đỏ</t>
  </si>
  <si>
    <t>Huyện Long Điền</t>
  </si>
  <si>
    <t>Huyện Xuyên Mộc</t>
  </si>
  <si>
    <t>Huyện Côn Đảo</t>
  </si>
  <si>
    <t>Nội dung (1)</t>
  </si>
  <si>
    <t>Chương trình mục tiêu quốc gia xây dựng nông thôn mới</t>
  </si>
  <si>
    <t>Chương trình mục tiêu quốc gia giảm nghèo bền vững</t>
  </si>
  <si>
    <t>Chia ra</t>
  </si>
  <si>
    <t>Ngân sách cấp tỉnh</t>
  </si>
  <si>
    <t>Ngân sách cấp huyện</t>
  </si>
  <si>
    <t xml:space="preserve">Thị xã Phú Mỹ </t>
  </si>
  <si>
    <t xml:space="preserve"> ỦY BAN NHÂN DÂN TỈNH BÀ RỊA - VŨNG TÀU</t>
  </si>
  <si>
    <t>Chương trình mục tiêu quốc gia giảm nghèo bền vững (bao gồm chương trình 135)</t>
  </si>
  <si>
    <t xml:space="preserve">Chương trình mục tiêu quốc gia phát triển KT-XH cho đồng bào dân tộc thiểu số </t>
  </si>
  <si>
    <t>Sở Nông nghiệp và PTNT</t>
  </si>
  <si>
    <t>Sở Lao động TBXH</t>
  </si>
  <si>
    <t>Ban dân tộc</t>
  </si>
  <si>
    <t>Ủy ban Mặt trận Tổ quốc Việt Nam tỉnh</t>
  </si>
  <si>
    <t>Hội Nông dân</t>
  </si>
  <si>
    <t>QUYẾT TOÁN CHI CHƯƠNG TRÌNH MỤC TIÊU QUỐC GIA NGÂN SÁCH CẤP TỈNH VÀ NGÂN SÁCH HUYỆN NĂM 2022</t>
  </si>
  <si>
    <t>(Kèm theo Quyết định số              /QĐ-UBND ngày      tháng 12 năm 2023 của Ủy ban nhân dân tỉnh Bà Rịa - Vũng Tàu)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</si>
</sst>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9" formatCode="_(* #,##0_);_(* \(#,##0\);_(* &quot;-&quot;_);_(@_)"/>
    <numFmt numFmtId="171" formatCode="_(* #,##0.00_);_(* \(#,##0.00\);_(* &quot;-&quot;??_);_(@_)"/>
    <numFmt numFmtId="177" formatCode="_-* #,##0\ _₫_-;\-* #,##0\ _₫_-;_-* &quot;-&quot;??\ _₫_-;_-@_-"/>
    <numFmt numFmtId="179" formatCode="_(* #,##0_);_(* \(#,##0\);_(* &quot;-&quot;??_);_(@_)"/>
    <numFmt numFmtId="192" formatCode="_-* #,##0.0\ _€_-;\-* #,##0.0\ _€_-;_-* &quot;-&quot;??\ _€_-;_-@_-"/>
  </numFmts>
  <fonts count="24" x14ac:knownFonts="1"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.VnTime"/>
      <family val="2"/>
    </font>
    <font>
      <i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2"/>
      <charset val="163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5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/>
  </cellStyleXfs>
  <cellXfs count="71">
    <xf numFmtId="0" fontId="0" fillId="0" borderId="0" xfId="0"/>
    <xf numFmtId="1" fontId="2" fillId="0" borderId="1" xfId="63" applyNumberFormat="1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177" fontId="10" fillId="0" borderId="0" xfId="1" applyNumberFormat="1" applyFont="1"/>
    <xf numFmtId="0" fontId="3" fillId="0" borderId="0" xfId="0" applyFont="1" applyAlignment="1">
      <alignment horizontal="center" vertical="top" wrapText="1"/>
    </xf>
    <xf numFmtId="0" fontId="18" fillId="0" borderId="0" xfId="55" applyFont="1" applyBorder="1"/>
    <xf numFmtId="3" fontId="18" fillId="0" borderId="0" xfId="55" applyNumberFormat="1" applyFont="1" applyBorder="1"/>
    <xf numFmtId="179" fontId="18" fillId="0" borderId="0" xfId="55" applyNumberFormat="1" applyFont="1" applyBorder="1"/>
    <xf numFmtId="3" fontId="18" fillId="0" borderId="0" xfId="55" applyNumberFormat="1" applyFont="1" applyFill="1" applyBorder="1"/>
    <xf numFmtId="0" fontId="18" fillId="0" borderId="0" xfId="55" applyFont="1" applyFill="1" applyBorder="1"/>
    <xf numFmtId="0" fontId="18" fillId="2" borderId="0" xfId="55" applyFont="1" applyFill="1" applyBorder="1"/>
    <xf numFmtId="0" fontId="19" fillId="0" borderId="0" xfId="55" applyFont="1" applyBorder="1"/>
    <xf numFmtId="1" fontId="2" fillId="2" borderId="1" xfId="4" applyNumberFormat="1" applyFont="1" applyFill="1" applyBorder="1" applyAlignment="1">
      <alignment horizontal="center" vertical="center" wrapText="1"/>
    </xf>
    <xf numFmtId="179" fontId="20" fillId="2" borderId="2" xfId="6" applyNumberFormat="1" applyFont="1" applyFill="1" applyBorder="1" applyAlignment="1">
      <alignment horizontal="right" vertical="center" wrapText="1"/>
    </xf>
    <xf numFmtId="0" fontId="21" fillId="0" borderId="0" xfId="55" applyFont="1" applyBorder="1"/>
    <xf numFmtId="179" fontId="20" fillId="2" borderId="3" xfId="6" applyNumberFormat="1" applyFont="1" applyFill="1" applyBorder="1" applyAlignment="1">
      <alignment horizontal="center" vertical="center" wrapText="1"/>
    </xf>
    <xf numFmtId="0" fontId="21" fillId="0" borderId="0" xfId="55" applyFont="1" applyFill="1" applyBorder="1"/>
    <xf numFmtId="179" fontId="19" fillId="2" borderId="3" xfId="6" applyNumberFormat="1" applyFont="1" applyFill="1" applyBorder="1" applyAlignment="1">
      <alignment horizontal="right" vertical="center" wrapText="1"/>
    </xf>
    <xf numFmtId="179" fontId="20" fillId="2" borderId="3" xfId="6" applyNumberFormat="1" applyFont="1" applyFill="1" applyBorder="1" applyAlignment="1">
      <alignment horizontal="right" vertical="center" wrapText="1"/>
    </xf>
    <xf numFmtId="0" fontId="22" fillId="0" borderId="0" xfId="55" applyFont="1" applyBorder="1" applyAlignment="1">
      <alignment horizontal="left" wrapText="1"/>
    </xf>
    <xf numFmtId="0" fontId="22" fillId="2" borderId="0" xfId="55" applyFont="1" applyFill="1" applyBorder="1" applyAlignment="1">
      <alignment horizontal="left" wrapText="1"/>
    </xf>
    <xf numFmtId="0" fontId="20" fillId="0" borderId="1" xfId="55" applyFont="1" applyFill="1" applyBorder="1" applyAlignment="1">
      <alignment horizontal="center" vertical="center" wrapText="1"/>
    </xf>
    <xf numFmtId="0" fontId="20" fillId="2" borderId="1" xfId="55" applyFont="1" applyFill="1" applyBorder="1" applyAlignment="1">
      <alignment horizontal="center" vertical="center" wrapText="1"/>
    </xf>
    <xf numFmtId="3" fontId="18" fillId="2" borderId="0" xfId="55" applyNumberFormat="1" applyFont="1" applyFill="1" applyBorder="1"/>
    <xf numFmtId="0" fontId="8" fillId="2" borderId="0" xfId="30" applyFont="1" applyFill="1" applyBorder="1" applyAlignment="1">
      <alignment horizontal="center"/>
    </xf>
    <xf numFmtId="179" fontId="17" fillId="0" borderId="0" xfId="6" applyNumberFormat="1" applyFont="1" applyBorder="1" applyAlignment="1">
      <alignment horizontal="center"/>
    </xf>
    <xf numFmtId="179" fontId="18" fillId="0" borderId="0" xfId="6" applyNumberFormat="1" applyFont="1" applyBorder="1"/>
    <xf numFmtId="179" fontId="20" fillId="0" borderId="1" xfId="6" applyNumberFormat="1" applyFont="1" applyFill="1" applyBorder="1" applyAlignment="1">
      <alignment horizontal="center" vertical="center" wrapText="1"/>
    </xf>
    <xf numFmtId="179" fontId="2" fillId="0" borderId="1" xfId="6" applyNumberFormat="1" applyFont="1" applyFill="1" applyBorder="1" applyAlignment="1">
      <alignment horizontal="center" vertical="center" wrapText="1"/>
    </xf>
    <xf numFmtId="0" fontId="20" fillId="2" borderId="2" xfId="55" applyFont="1" applyFill="1" applyBorder="1" applyAlignment="1">
      <alignment horizontal="center" vertical="center" wrapText="1"/>
    </xf>
    <xf numFmtId="0" fontId="20" fillId="2" borderId="2" xfId="55" applyFont="1" applyFill="1" applyBorder="1" applyAlignment="1">
      <alignment vertical="center" wrapText="1"/>
    </xf>
    <xf numFmtId="179" fontId="20" fillId="2" borderId="2" xfId="6" applyNumberFormat="1" applyFont="1" applyFill="1" applyBorder="1" applyAlignment="1">
      <alignment horizontal="right" vertical="center"/>
    </xf>
    <xf numFmtId="0" fontId="20" fillId="2" borderId="3" xfId="55" applyFont="1" applyFill="1" applyBorder="1" applyAlignment="1">
      <alignment horizontal="center" vertical="center" wrapText="1"/>
    </xf>
    <xf numFmtId="0" fontId="20" fillId="2" borderId="3" xfId="55" applyFont="1" applyFill="1" applyBorder="1" applyAlignment="1">
      <alignment vertical="center" wrapText="1"/>
    </xf>
    <xf numFmtId="0" fontId="19" fillId="2" borderId="3" xfId="55" applyFont="1" applyFill="1" applyBorder="1" applyAlignment="1">
      <alignment horizontal="center" vertical="center" wrapText="1"/>
    </xf>
    <xf numFmtId="0" fontId="19" fillId="2" borderId="3" xfId="55" applyFont="1" applyFill="1" applyBorder="1" applyAlignment="1">
      <alignment vertical="center" wrapText="1"/>
    </xf>
    <xf numFmtId="179" fontId="19" fillId="2" borderId="3" xfId="6" applyNumberFormat="1" applyFont="1" applyFill="1" applyBorder="1" applyAlignment="1">
      <alignment horizontal="center" vertical="center" wrapText="1"/>
    </xf>
    <xf numFmtId="179" fontId="19" fillId="2" borderId="3" xfId="6" applyNumberFormat="1" applyFont="1" applyFill="1" applyBorder="1" applyAlignment="1">
      <alignment vertical="center"/>
    </xf>
    <xf numFmtId="3" fontId="18" fillId="2" borderId="3" xfId="34" applyNumberFormat="1" applyFont="1" applyFill="1" applyBorder="1" applyAlignment="1">
      <alignment horizontal="justify" vertical="center" wrapText="1"/>
    </xf>
    <xf numFmtId="0" fontId="20" fillId="2" borderId="3" xfId="34" applyFont="1" applyFill="1" applyBorder="1" applyAlignment="1">
      <alignment horizontal="center" vertical="center" wrapText="1"/>
    </xf>
    <xf numFmtId="179" fontId="20" fillId="2" borderId="3" xfId="6" applyNumberFormat="1" applyFont="1" applyFill="1" applyBorder="1" applyAlignment="1">
      <alignment horizontal="right" vertical="center"/>
    </xf>
    <xf numFmtId="179" fontId="20" fillId="2" borderId="3" xfId="55" applyNumberFormat="1" applyFont="1" applyFill="1" applyBorder="1" applyAlignment="1">
      <alignment horizontal="right" vertical="center" wrapText="1"/>
    </xf>
    <xf numFmtId="179" fontId="20" fillId="2" borderId="3" xfId="6" applyNumberFormat="1" applyFont="1" applyFill="1" applyBorder="1" applyAlignment="1">
      <alignment vertical="center"/>
    </xf>
    <xf numFmtId="0" fontId="19" fillId="2" borderId="3" xfId="34" applyFont="1" applyFill="1" applyBorder="1" applyAlignment="1">
      <alignment horizontal="center" vertical="center" wrapText="1"/>
    </xf>
    <xf numFmtId="0" fontId="19" fillId="2" borderId="3" xfId="34" applyFont="1" applyFill="1" applyBorder="1" applyAlignment="1">
      <alignment vertical="center" wrapText="1"/>
    </xf>
    <xf numFmtId="179" fontId="19" fillId="2" borderId="3" xfId="55" applyNumberFormat="1" applyFont="1" applyFill="1" applyBorder="1" applyAlignment="1">
      <alignment horizontal="right" vertical="center" wrapText="1"/>
    </xf>
    <xf numFmtId="0" fontId="19" fillId="2" borderId="3" xfId="55" applyFont="1" applyFill="1" applyBorder="1" applyAlignment="1">
      <alignment vertical="center"/>
    </xf>
    <xf numFmtId="0" fontId="23" fillId="2" borderId="3" xfId="55" applyFont="1" applyFill="1" applyBorder="1" applyAlignment="1">
      <alignment vertical="center" wrapText="1"/>
    </xf>
    <xf numFmtId="0" fontId="19" fillId="2" borderId="4" xfId="34" applyFont="1" applyFill="1" applyBorder="1" applyAlignment="1">
      <alignment horizontal="center" vertical="center" wrapText="1"/>
    </xf>
    <xf numFmtId="0" fontId="19" fillId="2" borderId="4" xfId="34" applyFont="1" applyFill="1" applyBorder="1" applyAlignment="1">
      <alignment vertical="center" wrapText="1"/>
    </xf>
    <xf numFmtId="179" fontId="19" fillId="2" borderId="4" xfId="6" applyNumberFormat="1" applyFont="1" applyFill="1" applyBorder="1" applyAlignment="1">
      <alignment horizontal="right" vertical="center" wrapText="1"/>
    </xf>
    <xf numFmtId="179" fontId="19" fillId="2" borderId="4" xfId="55" applyNumberFormat="1" applyFont="1" applyFill="1" applyBorder="1" applyAlignment="1">
      <alignment horizontal="right" vertical="center" wrapText="1"/>
    </xf>
    <xf numFmtId="0" fontId="19" fillId="2" borderId="4" xfId="55" applyFont="1" applyFill="1" applyBorder="1" applyAlignment="1">
      <alignment vertical="center"/>
    </xf>
    <xf numFmtId="179" fontId="19" fillId="2" borderId="4" xfId="6" applyNumberFormat="1" applyFont="1" applyFill="1" applyBorder="1" applyAlignment="1">
      <alignment vertical="center"/>
    </xf>
    <xf numFmtId="171" fontId="18" fillId="0" borderId="0" xfId="6" applyFont="1" applyFill="1" applyBorder="1"/>
    <xf numFmtId="179" fontId="22" fillId="0" borderId="0" xfId="6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0" fillId="0" borderId="1" xfId="55" applyFont="1" applyFill="1" applyBorder="1" applyAlignment="1">
      <alignment horizontal="center" vertical="center" wrapText="1"/>
    </xf>
    <xf numFmtId="179" fontId="20" fillId="0" borderId="1" xfId="6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0" fillId="2" borderId="1" xfId="55" applyFont="1" applyFill="1" applyBorder="1" applyAlignment="1">
      <alignment horizontal="center" vertical="center" wrapText="1"/>
    </xf>
    <xf numFmtId="0" fontId="20" fillId="0" borderId="1" xfId="55" applyFont="1" applyBorder="1" applyAlignment="1">
      <alignment horizontal="center" vertical="center" wrapText="1"/>
    </xf>
    <xf numFmtId="0" fontId="20" fillId="0" borderId="5" xfId="55" applyFont="1" applyBorder="1" applyAlignment="1">
      <alignment horizontal="center" vertical="center" wrapText="1"/>
    </xf>
    <xf numFmtId="0" fontId="20" fillId="0" borderId="6" xfId="55" applyFont="1" applyBorder="1" applyAlignment="1">
      <alignment horizontal="center" vertical="center" wrapText="1"/>
    </xf>
    <xf numFmtId="0" fontId="20" fillId="0" borderId="7" xfId="55" applyFont="1" applyBorder="1" applyAlignment="1">
      <alignment horizontal="center" vertical="center" wrapText="1"/>
    </xf>
  </cellXfs>
  <cellStyles count="68">
    <cellStyle name="Comma" xfId="1" builtinId="3"/>
    <cellStyle name="Comma [0] 2 2" xfId="2"/>
    <cellStyle name="Comma 10" xfId="3"/>
    <cellStyle name="Comma 10 4" xfId="4"/>
    <cellStyle name="Comma 11" xfId="5"/>
    <cellStyle name="Comma 2" xfId="6"/>
    <cellStyle name="Comma 2 2" xfId="7"/>
    <cellStyle name="Comma 2 4" xfId="8"/>
    <cellStyle name="Comma 25" xfId="9"/>
    <cellStyle name="Comma 3" xfId="10"/>
    <cellStyle name="Comma 3 3" xfId="11"/>
    <cellStyle name="Comma 4" xfId="12"/>
    <cellStyle name="Comma 5" xfId="13"/>
    <cellStyle name="Comma 5 3" xfId="14"/>
    <cellStyle name="Comma 6" xfId="15"/>
    <cellStyle name="Comma 7" xfId="16"/>
    <cellStyle name="Comma 8" xfId="17"/>
    <cellStyle name="Comma 9" xfId="18"/>
    <cellStyle name="Normal" xfId="0" builtinId="0"/>
    <cellStyle name="Normal 10" xfId="19"/>
    <cellStyle name="Normal 10 3 2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30"/>
    <cellStyle name="Normal 2 2" xfId="31"/>
    <cellStyle name="Normal 2 2 2 3" xfId="32"/>
    <cellStyle name="Normal 2 3" xfId="33"/>
    <cellStyle name="Normal 2 4" xfId="34"/>
    <cellStyle name="Normal 20" xfId="35"/>
    <cellStyle name="Normal 21" xfId="36"/>
    <cellStyle name="Normal 22" xfId="37"/>
    <cellStyle name="Normal 23" xfId="38"/>
    <cellStyle name="Normal 24" xfId="39"/>
    <cellStyle name="Normal 25" xfId="40"/>
    <cellStyle name="Normal 26" xfId="41"/>
    <cellStyle name="Normal 27" xfId="42"/>
    <cellStyle name="Normal 27 2" xfId="43"/>
    <cellStyle name="Normal 28" xfId="44"/>
    <cellStyle name="Normal 29" xfId="45"/>
    <cellStyle name="Normal 3" xfId="46"/>
    <cellStyle name="Normal 30" xfId="47"/>
    <cellStyle name="Normal 31" xfId="48"/>
    <cellStyle name="Normal 32" xfId="49"/>
    <cellStyle name="Normal 33" xfId="50"/>
    <cellStyle name="Normal 34" xfId="51"/>
    <cellStyle name="Normal 35" xfId="52"/>
    <cellStyle name="Normal 36" xfId="53"/>
    <cellStyle name="Normal 37" xfId="54"/>
    <cellStyle name="Normal 38" xfId="55"/>
    <cellStyle name="Normal 39" xfId="56"/>
    <cellStyle name="Normal 4" xfId="57"/>
    <cellStyle name="Normal 40" xfId="58"/>
    <cellStyle name="Normal 41" xfId="59"/>
    <cellStyle name="Normal 41 2" xfId="60"/>
    <cellStyle name="Normal 42" xfId="61"/>
    <cellStyle name="Normal 5" xfId="62"/>
    <cellStyle name="Normal 6" xfId="63"/>
    <cellStyle name="Normal 7" xfId="64"/>
    <cellStyle name="Normal 8" xfId="65"/>
    <cellStyle name="Normal 9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1059395</xdr:colOff>
      <xdr:row>0</xdr:row>
      <xdr:rowOff>266697</xdr:rowOff>
    </xdr:from>
    <xdr:to>
      <xdr:col>5</xdr:col>
      <xdr:colOff>395366</xdr:colOff>
      <xdr:row>0</xdr:row>
      <xdr:rowOff>266698</xdr:rowOff>
    </xdr:to>
    <xdr:cxnSp macro="">
      <xdr:nvCxnSpPr>
        <xdr:cNvPr id="3" name="Straight Connector 2"/>
        <xdr:cNvCxnSpPr/>
      </xdr:nvCxnSpPr>
      <xdr:spPr>
        <a:xfrm flipV="1">
          <a:off x="1313395" y="266697"/>
          <a:ext cx="223467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tabSelected="1" zoomScale="60" zoomScaleNormal="60" workbookViewId="0">
      <selection activeCell="M23" sqref="M23"/>
    </sheetView>
  </sheetViews>
  <sheetFormatPr defaultRowHeight="12.75" x14ac:dyDescent="0.2"/>
  <cols>
    <col min="1" max="1" width="3.85546875" style="9" customWidth="1"/>
    <col min="2" max="2" width="18" style="9" customWidth="1"/>
    <col min="3" max="3" width="8.42578125" style="9" customWidth="1"/>
    <col min="4" max="4" width="8.85546875" style="9" customWidth="1"/>
    <col min="5" max="5" width="7.140625" style="9" customWidth="1"/>
    <col min="6" max="7" width="7.140625" style="13" customWidth="1"/>
    <col min="8" max="8" width="7.7109375" style="13" customWidth="1"/>
    <col min="9" max="12" width="5.28515625" style="13" customWidth="1"/>
    <col min="13" max="19" width="5.42578125" style="13" customWidth="1"/>
    <col min="20" max="20" width="7.42578125" style="13" customWidth="1"/>
    <col min="21" max="22" width="7.85546875" style="13" customWidth="1"/>
    <col min="23" max="23" width="5.7109375" style="13" customWidth="1"/>
    <col min="24" max="24" width="6.7109375" style="14" customWidth="1"/>
    <col min="25" max="25" width="5.7109375" style="14" customWidth="1"/>
    <col min="26" max="26" width="5" style="13" customWidth="1"/>
    <col min="27" max="28" width="8.42578125" style="13" customWidth="1"/>
    <col min="29" max="29" width="6.28515625" style="13" customWidth="1"/>
    <col min="30" max="30" width="9" style="13" customWidth="1"/>
    <col min="31" max="32" width="8.42578125" style="13" customWidth="1"/>
    <col min="33" max="33" width="7.140625" style="13" customWidth="1"/>
    <col min="34" max="34" width="6" style="13" customWidth="1"/>
    <col min="35" max="35" width="6.85546875" style="13" customWidth="1"/>
    <col min="36" max="36" width="6.7109375" style="13" customWidth="1"/>
    <col min="37" max="37" width="8.42578125" style="13" customWidth="1"/>
    <col min="38" max="38" width="6.42578125" style="14" customWidth="1"/>
    <col min="39" max="39" width="6.5703125" style="14" customWidth="1"/>
    <col min="40" max="40" width="5.7109375" style="14" customWidth="1"/>
    <col min="41" max="42" width="8.42578125" style="13" customWidth="1"/>
    <col min="43" max="43" width="6.28515625" style="13" customWidth="1"/>
    <col min="44" max="44" width="7.42578125" style="30" customWidth="1"/>
    <col min="45" max="45" width="7.7109375" style="30" customWidth="1"/>
    <col min="46" max="46" width="8.140625" style="30" customWidth="1"/>
    <col min="47" max="48" width="6.85546875" style="30" customWidth="1"/>
    <col min="49" max="49" width="6.7109375" style="30" customWidth="1"/>
    <col min="50" max="50" width="6.140625" style="30" customWidth="1"/>
    <col min="51" max="16384" width="9.140625" style="9"/>
  </cols>
  <sheetData>
    <row r="1" spans="1:53" s="4" customFormat="1" ht="29.25" customHeight="1" x14ac:dyDescent="0.3">
      <c r="A1" s="63" t="s">
        <v>31</v>
      </c>
      <c r="B1" s="63"/>
      <c r="C1" s="63"/>
      <c r="D1" s="63"/>
      <c r="E1" s="63"/>
      <c r="F1" s="63"/>
      <c r="G1" s="63"/>
      <c r="H1" s="63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AR1" s="60" t="s">
        <v>11</v>
      </c>
      <c r="AS1" s="60"/>
      <c r="AT1" s="60"/>
      <c r="AU1" s="60"/>
      <c r="AV1" s="60"/>
      <c r="AX1" s="5"/>
    </row>
    <row r="2" spans="1:53" s="4" customFormat="1" ht="18.75" x14ac:dyDescent="0.3">
      <c r="A2" s="6"/>
      <c r="B2" s="6"/>
      <c r="C2" s="6"/>
      <c r="D2" s="6"/>
      <c r="S2" s="7"/>
      <c r="T2" s="7"/>
      <c r="W2" s="8"/>
      <c r="X2" s="8"/>
      <c r="Y2" s="8"/>
    </row>
    <row r="3" spans="1:53" s="3" customFormat="1" ht="18.75" x14ac:dyDescent="0.3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s="3" customFormat="1" ht="18.75" x14ac:dyDescent="0.3">
      <c r="A4" s="65" t="s">
        <v>40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</row>
    <row r="5" spans="1:53" ht="15" x14ac:dyDescent="0.25">
      <c r="C5" s="10"/>
      <c r="D5" s="11"/>
      <c r="E5" s="1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7"/>
      <c r="Y5" s="27"/>
      <c r="Z5" s="12"/>
      <c r="AC5" s="12"/>
      <c r="AD5" s="12"/>
      <c r="AQ5" s="28" t="s">
        <v>0</v>
      </c>
      <c r="AR5" s="29"/>
    </row>
    <row r="6" spans="1:53" s="15" customFormat="1" ht="24.75" customHeight="1" x14ac:dyDescent="0.2">
      <c r="A6" s="67" t="s">
        <v>1</v>
      </c>
      <c r="B6" s="67" t="s">
        <v>24</v>
      </c>
      <c r="C6" s="68" t="s">
        <v>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  <c r="AA6" s="67" t="s">
        <v>9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3" s="15" customFormat="1" ht="39" customHeight="1" x14ac:dyDescent="0.2">
      <c r="A7" s="67"/>
      <c r="B7" s="67"/>
      <c r="C7" s="67" t="s">
        <v>10</v>
      </c>
      <c r="D7" s="67" t="s">
        <v>12</v>
      </c>
      <c r="E7" s="67"/>
      <c r="F7" s="61" t="s">
        <v>25</v>
      </c>
      <c r="G7" s="61"/>
      <c r="H7" s="61"/>
      <c r="I7" s="61"/>
      <c r="J7" s="61"/>
      <c r="K7" s="61"/>
      <c r="L7" s="61"/>
      <c r="M7" s="61" t="s">
        <v>32</v>
      </c>
      <c r="N7" s="61"/>
      <c r="O7" s="61"/>
      <c r="P7" s="61"/>
      <c r="Q7" s="61"/>
      <c r="R7" s="61"/>
      <c r="S7" s="61"/>
      <c r="T7" s="61" t="s">
        <v>33</v>
      </c>
      <c r="U7" s="61"/>
      <c r="V7" s="61"/>
      <c r="W7" s="61"/>
      <c r="X7" s="61"/>
      <c r="Y7" s="61"/>
      <c r="Z7" s="61"/>
      <c r="AA7" s="61" t="s">
        <v>10</v>
      </c>
      <c r="AB7" s="61" t="s">
        <v>12</v>
      </c>
      <c r="AC7" s="61"/>
      <c r="AD7" s="61" t="s">
        <v>25</v>
      </c>
      <c r="AE7" s="61"/>
      <c r="AF7" s="61"/>
      <c r="AG7" s="61"/>
      <c r="AH7" s="61"/>
      <c r="AI7" s="61"/>
      <c r="AJ7" s="61"/>
      <c r="AK7" s="61" t="s">
        <v>26</v>
      </c>
      <c r="AL7" s="61"/>
      <c r="AM7" s="61"/>
      <c r="AN7" s="61"/>
      <c r="AO7" s="61"/>
      <c r="AP7" s="61"/>
      <c r="AQ7" s="61"/>
      <c r="AR7" s="62" t="s">
        <v>33</v>
      </c>
      <c r="AS7" s="62"/>
      <c r="AT7" s="62"/>
      <c r="AU7" s="62"/>
      <c r="AV7" s="62"/>
      <c r="AW7" s="62"/>
      <c r="AX7" s="62"/>
    </row>
    <row r="8" spans="1:53" s="15" customFormat="1" ht="27" customHeight="1" x14ac:dyDescent="0.2">
      <c r="A8" s="67"/>
      <c r="B8" s="67"/>
      <c r="C8" s="67"/>
      <c r="D8" s="67" t="s">
        <v>13</v>
      </c>
      <c r="E8" s="67" t="s">
        <v>14</v>
      </c>
      <c r="F8" s="61" t="s">
        <v>10</v>
      </c>
      <c r="G8" s="61" t="s">
        <v>4</v>
      </c>
      <c r="H8" s="61"/>
      <c r="I8" s="61"/>
      <c r="J8" s="61" t="s">
        <v>14</v>
      </c>
      <c r="K8" s="61"/>
      <c r="L8" s="61"/>
      <c r="M8" s="61" t="s">
        <v>10</v>
      </c>
      <c r="N8" s="61" t="s">
        <v>4</v>
      </c>
      <c r="O8" s="61"/>
      <c r="P8" s="61"/>
      <c r="Q8" s="61" t="s">
        <v>14</v>
      </c>
      <c r="R8" s="61"/>
      <c r="S8" s="61"/>
      <c r="T8" s="61" t="s">
        <v>10</v>
      </c>
      <c r="U8" s="61" t="s">
        <v>4</v>
      </c>
      <c r="V8" s="61"/>
      <c r="W8" s="61"/>
      <c r="X8" s="61" t="s">
        <v>14</v>
      </c>
      <c r="Y8" s="61"/>
      <c r="Z8" s="61"/>
      <c r="AA8" s="61"/>
      <c r="AB8" s="61" t="s">
        <v>13</v>
      </c>
      <c r="AC8" s="61" t="s">
        <v>14</v>
      </c>
      <c r="AD8" s="61" t="s">
        <v>10</v>
      </c>
      <c r="AE8" s="61" t="s">
        <v>4</v>
      </c>
      <c r="AF8" s="61"/>
      <c r="AG8" s="61"/>
      <c r="AH8" s="61" t="s">
        <v>14</v>
      </c>
      <c r="AI8" s="61"/>
      <c r="AJ8" s="61"/>
      <c r="AK8" s="61" t="s">
        <v>10</v>
      </c>
      <c r="AL8" s="66" t="s">
        <v>4</v>
      </c>
      <c r="AM8" s="66"/>
      <c r="AN8" s="66"/>
      <c r="AO8" s="61" t="s">
        <v>14</v>
      </c>
      <c r="AP8" s="61"/>
      <c r="AQ8" s="61"/>
      <c r="AR8" s="62" t="s">
        <v>10</v>
      </c>
      <c r="AS8" s="62" t="s">
        <v>4</v>
      </c>
      <c r="AT8" s="62"/>
      <c r="AU8" s="62"/>
      <c r="AV8" s="62" t="s">
        <v>14</v>
      </c>
      <c r="AW8" s="62"/>
      <c r="AX8" s="62"/>
    </row>
    <row r="9" spans="1:53" s="15" customFormat="1" ht="12.75" customHeight="1" x14ac:dyDescent="0.2">
      <c r="A9" s="67"/>
      <c r="B9" s="67"/>
      <c r="C9" s="67"/>
      <c r="D9" s="67"/>
      <c r="E9" s="67"/>
      <c r="F9" s="61"/>
      <c r="G9" s="61" t="s">
        <v>10</v>
      </c>
      <c r="H9" s="61" t="s">
        <v>27</v>
      </c>
      <c r="I9" s="61"/>
      <c r="J9" s="61" t="s">
        <v>10</v>
      </c>
      <c r="K9" s="61" t="s">
        <v>27</v>
      </c>
      <c r="L9" s="61"/>
      <c r="M9" s="61"/>
      <c r="N9" s="61" t="s">
        <v>10</v>
      </c>
      <c r="O9" s="61" t="s">
        <v>27</v>
      </c>
      <c r="P9" s="61"/>
      <c r="Q9" s="61" t="s">
        <v>10</v>
      </c>
      <c r="R9" s="61" t="s">
        <v>27</v>
      </c>
      <c r="S9" s="61"/>
      <c r="T9" s="61"/>
      <c r="U9" s="61" t="s">
        <v>10</v>
      </c>
      <c r="V9" s="61" t="s">
        <v>27</v>
      </c>
      <c r="W9" s="61"/>
      <c r="X9" s="66" t="s">
        <v>10</v>
      </c>
      <c r="Y9" s="61" t="s">
        <v>27</v>
      </c>
      <c r="Z9" s="61"/>
      <c r="AA9" s="61"/>
      <c r="AB9" s="61"/>
      <c r="AC9" s="61"/>
      <c r="AD9" s="61"/>
      <c r="AE9" s="61" t="s">
        <v>10</v>
      </c>
      <c r="AF9" s="61" t="s">
        <v>27</v>
      </c>
      <c r="AG9" s="61"/>
      <c r="AH9" s="61" t="s">
        <v>10</v>
      </c>
      <c r="AI9" s="61" t="s">
        <v>27</v>
      </c>
      <c r="AJ9" s="61"/>
      <c r="AK9" s="61"/>
      <c r="AL9" s="66" t="s">
        <v>10</v>
      </c>
      <c r="AM9" s="66" t="s">
        <v>27</v>
      </c>
      <c r="AN9" s="66"/>
      <c r="AO9" s="61" t="s">
        <v>10</v>
      </c>
      <c r="AP9" s="61" t="s">
        <v>27</v>
      </c>
      <c r="AQ9" s="61"/>
      <c r="AR9" s="62"/>
      <c r="AS9" s="62" t="s">
        <v>10</v>
      </c>
      <c r="AT9" s="62" t="s">
        <v>27</v>
      </c>
      <c r="AU9" s="62"/>
      <c r="AV9" s="62" t="s">
        <v>10</v>
      </c>
      <c r="AW9" s="62" t="s">
        <v>27</v>
      </c>
      <c r="AX9" s="62"/>
    </row>
    <row r="10" spans="1:53" s="15" customFormat="1" ht="51" customHeight="1" x14ac:dyDescent="0.2">
      <c r="A10" s="67"/>
      <c r="B10" s="67"/>
      <c r="C10" s="67"/>
      <c r="D10" s="67"/>
      <c r="E10" s="67"/>
      <c r="F10" s="61"/>
      <c r="G10" s="61"/>
      <c r="H10" s="25" t="s">
        <v>15</v>
      </c>
      <c r="I10" s="25" t="s">
        <v>16</v>
      </c>
      <c r="J10" s="61"/>
      <c r="K10" s="25" t="s">
        <v>15</v>
      </c>
      <c r="L10" s="25" t="s">
        <v>16</v>
      </c>
      <c r="M10" s="61"/>
      <c r="N10" s="61"/>
      <c r="O10" s="25" t="s">
        <v>15</v>
      </c>
      <c r="P10" s="25" t="s">
        <v>16</v>
      </c>
      <c r="Q10" s="61"/>
      <c r="R10" s="25" t="s">
        <v>15</v>
      </c>
      <c r="S10" s="25" t="s">
        <v>16</v>
      </c>
      <c r="T10" s="61"/>
      <c r="U10" s="61"/>
      <c r="V10" s="25" t="s">
        <v>15</v>
      </c>
      <c r="W10" s="25" t="s">
        <v>16</v>
      </c>
      <c r="X10" s="66"/>
      <c r="Y10" s="26" t="s">
        <v>15</v>
      </c>
      <c r="Z10" s="25" t="s">
        <v>16</v>
      </c>
      <c r="AA10" s="61"/>
      <c r="AB10" s="61"/>
      <c r="AC10" s="61"/>
      <c r="AD10" s="61"/>
      <c r="AE10" s="61"/>
      <c r="AF10" s="25" t="s">
        <v>15</v>
      </c>
      <c r="AG10" s="25" t="s">
        <v>16</v>
      </c>
      <c r="AH10" s="61"/>
      <c r="AI10" s="25" t="s">
        <v>15</v>
      </c>
      <c r="AJ10" s="25" t="s">
        <v>16</v>
      </c>
      <c r="AK10" s="61"/>
      <c r="AL10" s="66"/>
      <c r="AM10" s="26" t="s">
        <v>15</v>
      </c>
      <c r="AN10" s="26" t="s">
        <v>16</v>
      </c>
      <c r="AO10" s="61"/>
      <c r="AP10" s="25" t="s">
        <v>15</v>
      </c>
      <c r="AQ10" s="25" t="s">
        <v>16</v>
      </c>
      <c r="AR10" s="62"/>
      <c r="AS10" s="62"/>
      <c r="AT10" s="31" t="s">
        <v>15</v>
      </c>
      <c r="AU10" s="31" t="s">
        <v>16</v>
      </c>
      <c r="AV10" s="62"/>
      <c r="AW10" s="31" t="s">
        <v>15</v>
      </c>
      <c r="AX10" s="31" t="s">
        <v>16</v>
      </c>
    </row>
    <row r="11" spans="1:53" s="15" customFormat="1" ht="18.75" customHeight="1" x14ac:dyDescent="0.2">
      <c r="A11" s="1" t="s">
        <v>2</v>
      </c>
      <c r="B11" s="1" t="s">
        <v>3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11</v>
      </c>
      <c r="U11" s="2">
        <v>12</v>
      </c>
      <c r="V11" s="2">
        <v>13</v>
      </c>
      <c r="W11" s="2">
        <v>14</v>
      </c>
      <c r="X11" s="16">
        <v>15</v>
      </c>
      <c r="Y11" s="16">
        <v>16</v>
      </c>
      <c r="Z11" s="2">
        <v>17</v>
      </c>
      <c r="AA11" s="2">
        <v>18</v>
      </c>
      <c r="AB11" s="2">
        <v>19</v>
      </c>
      <c r="AC11" s="2">
        <v>20</v>
      </c>
      <c r="AD11" s="2">
        <v>21</v>
      </c>
      <c r="AE11" s="2">
        <v>22</v>
      </c>
      <c r="AF11" s="2">
        <v>23</v>
      </c>
      <c r="AG11" s="2">
        <v>24</v>
      </c>
      <c r="AH11" s="2">
        <v>25</v>
      </c>
      <c r="AI11" s="2">
        <v>26</v>
      </c>
      <c r="AJ11" s="2">
        <v>27</v>
      </c>
      <c r="AK11" s="2">
        <v>28</v>
      </c>
      <c r="AL11" s="16">
        <v>29</v>
      </c>
      <c r="AM11" s="16">
        <v>30</v>
      </c>
      <c r="AN11" s="16">
        <v>31</v>
      </c>
      <c r="AO11" s="2">
        <v>32</v>
      </c>
      <c r="AP11" s="2">
        <v>33</v>
      </c>
      <c r="AQ11" s="2">
        <v>34</v>
      </c>
      <c r="AR11" s="32">
        <v>38</v>
      </c>
      <c r="AS11" s="32">
        <v>39</v>
      </c>
      <c r="AT11" s="32">
        <v>40</v>
      </c>
      <c r="AU11" s="32">
        <v>41</v>
      </c>
      <c r="AV11" s="32">
        <v>42</v>
      </c>
      <c r="AW11" s="32">
        <v>43</v>
      </c>
      <c r="AX11" s="32">
        <v>44</v>
      </c>
    </row>
    <row r="12" spans="1:53" s="18" customFormat="1" ht="29.25" customHeight="1" x14ac:dyDescent="0.2">
      <c r="A12" s="33"/>
      <c r="B12" s="34" t="s">
        <v>7</v>
      </c>
      <c r="C12" s="17">
        <f t="shared" ref="C12:L12" si="0">C13+C19</f>
        <v>1137407.6000000001</v>
      </c>
      <c r="D12" s="35">
        <f t="shared" si="0"/>
        <v>1119770</v>
      </c>
      <c r="E12" s="17">
        <f t="shared" si="0"/>
        <v>17637.599999999999</v>
      </c>
      <c r="F12" s="17">
        <f t="shared" si="0"/>
        <v>921737</v>
      </c>
      <c r="G12" s="17">
        <f t="shared" si="0"/>
        <v>921737</v>
      </c>
      <c r="H12" s="17">
        <f t="shared" si="0"/>
        <v>921737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>N12+Q12</f>
        <v>0</v>
      </c>
      <c r="N12" s="17">
        <f t="shared" ref="N12:S12" si="1">N13+N19</f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>U12+X12</f>
        <v>215670.6</v>
      </c>
      <c r="U12" s="17">
        <f t="shared" ref="U12:Z12" si="2">U13+U19</f>
        <v>198033</v>
      </c>
      <c r="V12" s="17">
        <f t="shared" si="2"/>
        <v>198033</v>
      </c>
      <c r="W12" s="17">
        <f t="shared" si="2"/>
        <v>0</v>
      </c>
      <c r="X12" s="17">
        <f t="shared" si="2"/>
        <v>17637.599999999999</v>
      </c>
      <c r="Y12" s="17">
        <f t="shared" si="2"/>
        <v>0</v>
      </c>
      <c r="Z12" s="17">
        <f t="shared" si="2"/>
        <v>0</v>
      </c>
      <c r="AA12" s="17">
        <f>AA13+AA19-1</f>
        <v>1448029.8916119998</v>
      </c>
      <c r="AB12" s="17">
        <f t="shared" ref="AB12:AX12" si="3">AB13+AB19</f>
        <v>1423763.5839749998</v>
      </c>
      <c r="AC12" s="17">
        <f t="shared" si="3"/>
        <v>24267.307636999998</v>
      </c>
      <c r="AD12" s="17">
        <f t="shared" si="3"/>
        <v>1236165.0078129999</v>
      </c>
      <c r="AE12" s="17">
        <f t="shared" si="3"/>
        <v>1236120.0078129999</v>
      </c>
      <c r="AF12" s="17">
        <f t="shared" si="3"/>
        <v>1236120.0078129999</v>
      </c>
      <c r="AG12" s="17">
        <f t="shared" si="3"/>
        <v>0</v>
      </c>
      <c r="AH12" s="17">
        <f t="shared" si="3"/>
        <v>45</v>
      </c>
      <c r="AI12" s="17">
        <f t="shared" si="3"/>
        <v>45</v>
      </c>
      <c r="AJ12" s="17">
        <f t="shared" si="3"/>
        <v>0</v>
      </c>
      <c r="AK12" s="17">
        <f t="shared" si="3"/>
        <v>10733.660863999999</v>
      </c>
      <c r="AL12" s="17">
        <f t="shared" si="3"/>
        <v>7586.6608639999995</v>
      </c>
      <c r="AM12" s="17">
        <f t="shared" si="3"/>
        <v>7586.6608639999995</v>
      </c>
      <c r="AN12" s="17">
        <f t="shared" si="3"/>
        <v>0</v>
      </c>
      <c r="AO12" s="17">
        <f t="shared" si="3"/>
        <v>3147</v>
      </c>
      <c r="AP12" s="17">
        <f t="shared" si="3"/>
        <v>3147</v>
      </c>
      <c r="AQ12" s="17">
        <f t="shared" si="3"/>
        <v>0</v>
      </c>
      <c r="AR12" s="17">
        <f t="shared" si="3"/>
        <v>201132.22293499997</v>
      </c>
      <c r="AS12" s="17">
        <f t="shared" si="3"/>
        <v>180056.91529799998</v>
      </c>
      <c r="AT12" s="17">
        <f t="shared" si="3"/>
        <v>180056.91529799998</v>
      </c>
      <c r="AU12" s="17">
        <f t="shared" si="3"/>
        <v>0</v>
      </c>
      <c r="AV12" s="17">
        <f t="shared" si="3"/>
        <v>21075.307636999998</v>
      </c>
      <c r="AW12" s="17">
        <f t="shared" si="3"/>
        <v>21075.307636999998</v>
      </c>
      <c r="AX12" s="17">
        <f t="shared" si="3"/>
        <v>0</v>
      </c>
    </row>
    <row r="13" spans="1:53" s="20" customFormat="1" ht="29.25" customHeight="1" x14ac:dyDescent="0.2">
      <c r="A13" s="36" t="s">
        <v>6</v>
      </c>
      <c r="B13" s="37" t="s">
        <v>28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>
        <f>SUM(Z17:Z18)</f>
        <v>0</v>
      </c>
      <c r="AA13" s="19">
        <f>AC13</f>
        <v>8269</v>
      </c>
      <c r="AB13" s="19">
        <f>SUM(AB17:AB18)</f>
        <v>0</v>
      </c>
      <c r="AC13" s="19">
        <f t="shared" ref="AC13:AC18" si="4">AH13+AO13+AV13</f>
        <v>8269</v>
      </c>
      <c r="AD13" s="19">
        <f t="shared" ref="AD13:AJ13" si="5">SUM(AD17:AD18)</f>
        <v>45</v>
      </c>
      <c r="AE13" s="19">
        <f t="shared" si="5"/>
        <v>0</v>
      </c>
      <c r="AF13" s="19">
        <f t="shared" si="5"/>
        <v>0</v>
      </c>
      <c r="AG13" s="19">
        <f t="shared" si="5"/>
        <v>0</v>
      </c>
      <c r="AH13" s="19">
        <f t="shared" si="5"/>
        <v>45</v>
      </c>
      <c r="AI13" s="19">
        <f t="shared" si="5"/>
        <v>45</v>
      </c>
      <c r="AJ13" s="19">
        <f t="shared" si="5"/>
        <v>0</v>
      </c>
      <c r="AK13" s="19">
        <f>SUM(AK14:AK18)</f>
        <v>3147</v>
      </c>
      <c r="AL13" s="19">
        <f>SUM(AL17:AL18)</f>
        <v>0</v>
      </c>
      <c r="AM13" s="19">
        <f>SUM(AM17:AM18)</f>
        <v>0</v>
      </c>
      <c r="AN13" s="19">
        <f>SUM(AN17:AN18)</f>
        <v>0</v>
      </c>
      <c r="AO13" s="19">
        <f>SUM(AO14:AO18)</f>
        <v>3147</v>
      </c>
      <c r="AP13" s="19">
        <f>SUM(AP14:AP18)</f>
        <v>3147</v>
      </c>
      <c r="AQ13" s="19">
        <f t="shared" ref="AQ13:AX13" si="6">SUM(AQ14:AQ18)</f>
        <v>0</v>
      </c>
      <c r="AR13" s="19">
        <f t="shared" si="6"/>
        <v>5077</v>
      </c>
      <c r="AS13" s="19">
        <f t="shared" si="6"/>
        <v>0</v>
      </c>
      <c r="AT13" s="19">
        <f t="shared" si="6"/>
        <v>0</v>
      </c>
      <c r="AU13" s="19">
        <f t="shared" si="6"/>
        <v>0</v>
      </c>
      <c r="AV13" s="19">
        <f t="shared" si="6"/>
        <v>5077</v>
      </c>
      <c r="AW13" s="19">
        <f t="shared" si="6"/>
        <v>5077</v>
      </c>
      <c r="AX13" s="19">
        <f t="shared" si="6"/>
        <v>0</v>
      </c>
    </row>
    <row r="14" spans="1:53" s="13" customFormat="1" ht="29.25" customHeight="1" x14ac:dyDescent="0.2">
      <c r="A14" s="38">
        <v>1</v>
      </c>
      <c r="B14" s="39" t="s">
        <v>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19">
        <f>AC14</f>
        <v>2317</v>
      </c>
      <c r="AB14" s="40"/>
      <c r="AC14" s="40">
        <f t="shared" si="4"/>
        <v>2317</v>
      </c>
      <c r="AD14" s="40"/>
      <c r="AE14" s="40"/>
      <c r="AF14" s="40"/>
      <c r="AG14" s="40"/>
      <c r="AH14" s="40"/>
      <c r="AI14" s="40"/>
      <c r="AJ14" s="40"/>
      <c r="AK14" s="40">
        <f>AO14</f>
        <v>995</v>
      </c>
      <c r="AL14" s="40"/>
      <c r="AM14" s="40"/>
      <c r="AN14" s="40"/>
      <c r="AO14" s="40">
        <v>995</v>
      </c>
      <c r="AP14" s="40">
        <v>995</v>
      </c>
      <c r="AQ14" s="40"/>
      <c r="AR14" s="40">
        <v>1322</v>
      </c>
      <c r="AS14" s="41"/>
      <c r="AT14" s="41"/>
      <c r="AU14" s="41"/>
      <c r="AV14" s="21">
        <v>1322</v>
      </c>
      <c r="AW14" s="41">
        <v>1322</v>
      </c>
      <c r="AX14" s="41"/>
    </row>
    <row r="15" spans="1:53" s="13" customFormat="1" ht="29.25" customHeight="1" x14ac:dyDescent="0.2">
      <c r="A15" s="38">
        <v>2</v>
      </c>
      <c r="B15" s="39" t="s">
        <v>35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9">
        <f>AC15</f>
        <v>850</v>
      </c>
      <c r="AB15" s="40"/>
      <c r="AC15" s="40">
        <f t="shared" si="4"/>
        <v>850</v>
      </c>
      <c r="AD15" s="40"/>
      <c r="AE15" s="40"/>
      <c r="AF15" s="40"/>
      <c r="AG15" s="40"/>
      <c r="AH15" s="40"/>
      <c r="AI15" s="40"/>
      <c r="AJ15" s="40"/>
      <c r="AK15" s="40">
        <f>AO15</f>
        <v>850</v>
      </c>
      <c r="AL15" s="40"/>
      <c r="AM15" s="40"/>
      <c r="AN15" s="40"/>
      <c r="AO15" s="40">
        <v>850</v>
      </c>
      <c r="AP15" s="40">
        <v>850</v>
      </c>
      <c r="AQ15" s="40"/>
      <c r="AR15" s="40"/>
      <c r="AS15" s="41"/>
      <c r="AT15" s="41"/>
      <c r="AU15" s="41"/>
      <c r="AV15" s="21"/>
      <c r="AW15" s="41"/>
      <c r="AX15" s="41"/>
    </row>
    <row r="16" spans="1:53" s="13" customFormat="1" ht="29.25" customHeight="1" x14ac:dyDescent="0.2">
      <c r="A16" s="38">
        <v>3</v>
      </c>
      <c r="B16" s="39" t="s">
        <v>36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19">
        <f>AC16</f>
        <v>3755</v>
      </c>
      <c r="AB16" s="40"/>
      <c r="AC16" s="40">
        <f t="shared" si="4"/>
        <v>3755</v>
      </c>
      <c r="AD16" s="40"/>
      <c r="AE16" s="40"/>
      <c r="AF16" s="40"/>
      <c r="AG16" s="40"/>
      <c r="AH16" s="40"/>
      <c r="AI16" s="40"/>
      <c r="AJ16" s="40"/>
      <c r="AK16" s="40">
        <f>AO16</f>
        <v>0</v>
      </c>
      <c r="AL16" s="40"/>
      <c r="AM16" s="40"/>
      <c r="AN16" s="40"/>
      <c r="AO16" s="40">
        <v>0</v>
      </c>
      <c r="AP16" s="40"/>
      <c r="AQ16" s="40"/>
      <c r="AR16" s="40">
        <v>3755</v>
      </c>
      <c r="AS16" s="41"/>
      <c r="AT16" s="41"/>
      <c r="AU16" s="41"/>
      <c r="AV16" s="21">
        <v>3755</v>
      </c>
      <c r="AW16" s="41">
        <v>3755</v>
      </c>
      <c r="AX16" s="41"/>
    </row>
    <row r="17" spans="1:50" ht="29.25" customHeight="1" x14ac:dyDescent="0.2">
      <c r="A17" s="38">
        <v>4</v>
      </c>
      <c r="B17" s="42" t="s">
        <v>37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0</v>
      </c>
      <c r="AA17" s="19">
        <f>AC17</f>
        <v>45</v>
      </c>
      <c r="AB17" s="21">
        <v>0</v>
      </c>
      <c r="AC17" s="40">
        <f t="shared" si="4"/>
        <v>45</v>
      </c>
      <c r="AD17" s="21">
        <f>AE17+AH17</f>
        <v>45</v>
      </c>
      <c r="AE17" s="21">
        <f>AF17+AG17</f>
        <v>0</v>
      </c>
      <c r="AF17" s="21"/>
      <c r="AG17" s="21"/>
      <c r="AH17" s="21">
        <v>45</v>
      </c>
      <c r="AI17" s="21">
        <v>45</v>
      </c>
      <c r="AJ17" s="21"/>
      <c r="AK17" s="40">
        <f>AO17</f>
        <v>0</v>
      </c>
      <c r="AL17" s="21"/>
      <c r="AM17" s="21"/>
      <c r="AN17" s="21"/>
      <c r="AO17" s="21">
        <v>0</v>
      </c>
      <c r="AP17" s="21"/>
      <c r="AQ17" s="21"/>
      <c r="AR17" s="21"/>
      <c r="AS17" s="41"/>
      <c r="AT17" s="41"/>
      <c r="AU17" s="41"/>
      <c r="AV17" s="21"/>
      <c r="AW17" s="41"/>
      <c r="AX17" s="41"/>
    </row>
    <row r="18" spans="1:50" s="13" customFormat="1" ht="29.25" customHeight="1" x14ac:dyDescent="0.2">
      <c r="A18" s="38">
        <v>5</v>
      </c>
      <c r="B18" s="42" t="s">
        <v>38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0</v>
      </c>
      <c r="AA18" s="22">
        <f>AK18</f>
        <v>1302</v>
      </c>
      <c r="AB18" s="21"/>
      <c r="AC18" s="40">
        <f t="shared" si="4"/>
        <v>1302</v>
      </c>
      <c r="AD18" s="21">
        <f t="shared" ref="AD18:AD27" si="7">AE18+AH18</f>
        <v>0</v>
      </c>
      <c r="AE18" s="21">
        <f t="shared" ref="AE18:AE27" si="8">AF18+AG18</f>
        <v>0</v>
      </c>
      <c r="AF18" s="21"/>
      <c r="AG18" s="21"/>
      <c r="AH18" s="21">
        <f>AI18+AJ18</f>
        <v>0</v>
      </c>
      <c r="AI18" s="21"/>
      <c r="AJ18" s="21"/>
      <c r="AK18" s="40">
        <f>AO18</f>
        <v>1302</v>
      </c>
      <c r="AL18" s="21"/>
      <c r="AM18" s="21"/>
      <c r="AN18" s="21"/>
      <c r="AO18" s="21">
        <v>1302</v>
      </c>
      <c r="AP18" s="21">
        <v>1302</v>
      </c>
      <c r="AQ18" s="21"/>
      <c r="AR18" s="21"/>
      <c r="AS18" s="41"/>
      <c r="AT18" s="41"/>
      <c r="AU18" s="41"/>
      <c r="AV18" s="21"/>
      <c r="AW18" s="41"/>
      <c r="AX18" s="41"/>
    </row>
    <row r="19" spans="1:50" s="18" customFormat="1" ht="29.25" customHeight="1" x14ac:dyDescent="0.2">
      <c r="A19" s="43" t="s">
        <v>5</v>
      </c>
      <c r="B19" s="37" t="s">
        <v>29</v>
      </c>
      <c r="C19" s="22">
        <f>F19+T19</f>
        <v>1137407.6000000001</v>
      </c>
      <c r="D19" s="44">
        <f>F19+N19+U19</f>
        <v>1119770</v>
      </c>
      <c r="E19" s="22">
        <f>I19+Q19+X19</f>
        <v>17637.599999999999</v>
      </c>
      <c r="F19" s="22">
        <f t="shared" ref="F19:F27" si="9">G19+J19</f>
        <v>921737</v>
      </c>
      <c r="G19" s="45">
        <f>H19+I19</f>
        <v>921737</v>
      </c>
      <c r="H19" s="22">
        <f t="shared" ref="H19:O19" si="10">SUM(H20:H27)</f>
        <v>921737</v>
      </c>
      <c r="I19" s="22">
        <f t="shared" si="10"/>
        <v>0</v>
      </c>
      <c r="J19" s="22">
        <f t="shared" si="10"/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22">
        <v>0</v>
      </c>
      <c r="Q19" s="22">
        <f>SUM(Q20:Q27)</f>
        <v>0</v>
      </c>
      <c r="R19" s="22">
        <v>0</v>
      </c>
      <c r="S19" s="22">
        <v>0</v>
      </c>
      <c r="T19" s="22">
        <f>SUM(T20:T27)</f>
        <v>215670.59999999998</v>
      </c>
      <c r="U19" s="22">
        <f>SUM(U20:U27)</f>
        <v>198033</v>
      </c>
      <c r="V19" s="22">
        <f>SUM(V20:V27)</f>
        <v>198033</v>
      </c>
      <c r="W19" s="22">
        <v>0</v>
      </c>
      <c r="X19" s="22">
        <f>SUM(X20:X27)</f>
        <v>17637.599999999999</v>
      </c>
      <c r="Y19" s="22">
        <v>0</v>
      </c>
      <c r="Z19" s="22">
        <v>0</v>
      </c>
      <c r="AA19" s="22">
        <f>AD19+AK19+AR19</f>
        <v>1439761.8916119998</v>
      </c>
      <c r="AB19" s="22">
        <f>AE19+AL19+AS19</f>
        <v>1423763.5839749998</v>
      </c>
      <c r="AC19" s="22">
        <f>AH19+AO19+AV19</f>
        <v>15998.307637</v>
      </c>
      <c r="AD19" s="22">
        <f>AE19+AH19</f>
        <v>1236120.0078129999</v>
      </c>
      <c r="AE19" s="22">
        <f>AF19+AG19</f>
        <v>1236120.0078129999</v>
      </c>
      <c r="AF19" s="22">
        <f>SUM(AF20:AF27)</f>
        <v>1236120.0078129999</v>
      </c>
      <c r="AG19" s="22">
        <f t="shared" ref="AG19:AQ19" si="11">SUM(AG20:AG27)</f>
        <v>0</v>
      </c>
      <c r="AH19" s="22">
        <f>AI19+AJ19</f>
        <v>0</v>
      </c>
      <c r="AI19" s="22">
        <f>SUM(AI20:AI27)</f>
        <v>0</v>
      </c>
      <c r="AJ19" s="22">
        <f t="shared" si="11"/>
        <v>0</v>
      </c>
      <c r="AK19" s="22">
        <f t="shared" ref="AK19:AK27" si="12">AL19+AO19</f>
        <v>7586.6608639999995</v>
      </c>
      <c r="AL19" s="22">
        <f t="shared" si="11"/>
        <v>7586.6608639999995</v>
      </c>
      <c r="AM19" s="22">
        <f t="shared" si="11"/>
        <v>7586.6608639999995</v>
      </c>
      <c r="AN19" s="22">
        <f t="shared" si="11"/>
        <v>0</v>
      </c>
      <c r="AO19" s="22"/>
      <c r="AP19" s="22"/>
      <c r="AQ19" s="22">
        <f t="shared" si="11"/>
        <v>0</v>
      </c>
      <c r="AR19" s="22">
        <f>AS19+AV19</f>
        <v>196055.22293499997</v>
      </c>
      <c r="AS19" s="46">
        <f>SUM(AS20:AS27)</f>
        <v>180056.91529799998</v>
      </c>
      <c r="AT19" s="46">
        <f>SUM(AT20:AT27)</f>
        <v>180056.91529799998</v>
      </c>
      <c r="AU19" s="46">
        <f>SUM(AU20:AU27)</f>
        <v>0</v>
      </c>
      <c r="AV19" s="46">
        <f>SUM(AV20:AV27)</f>
        <v>15998.307637</v>
      </c>
      <c r="AW19" s="46">
        <f>SUM(AW20:AW27)</f>
        <v>15998.307637</v>
      </c>
      <c r="AX19" s="46"/>
    </row>
    <row r="20" spans="1:50" ht="29.25" customHeight="1" x14ac:dyDescent="0.2">
      <c r="A20" s="47">
        <v>1</v>
      </c>
      <c r="B20" s="48" t="s">
        <v>17</v>
      </c>
      <c r="C20" s="21">
        <f t="shared" ref="C20:C27" si="13">SUM(D20:E20)</f>
        <v>714</v>
      </c>
      <c r="D20" s="21">
        <f>G20+N20+U20</f>
        <v>0</v>
      </c>
      <c r="E20" s="21">
        <f>J20+Q20+X20</f>
        <v>714</v>
      </c>
      <c r="F20" s="21">
        <f t="shared" si="9"/>
        <v>0</v>
      </c>
      <c r="G20" s="49">
        <f t="shared" ref="G20:G27" si="14">H20+I20</f>
        <v>0</v>
      </c>
      <c r="H20" s="21">
        <v>0</v>
      </c>
      <c r="I20" s="50"/>
      <c r="J20" s="21">
        <f t="shared" ref="J20:J27" si="15">K20+L20</f>
        <v>0</v>
      </c>
      <c r="K20" s="21"/>
      <c r="L20" s="21">
        <v>0</v>
      </c>
      <c r="M20" s="21">
        <f t="shared" ref="M20:M27" si="16">N20+Q20</f>
        <v>0</v>
      </c>
      <c r="N20" s="21">
        <v>0</v>
      </c>
      <c r="O20" s="21">
        <v>0</v>
      </c>
      <c r="P20" s="21">
        <v>0</v>
      </c>
      <c r="Q20" s="21">
        <f t="shared" ref="Q20:Q27" si="17">R20+S20</f>
        <v>0</v>
      </c>
      <c r="R20" s="21">
        <v>0</v>
      </c>
      <c r="S20" s="21">
        <v>0</v>
      </c>
      <c r="T20" s="21">
        <f t="shared" ref="T20:T27" si="18">U20+X20</f>
        <v>714</v>
      </c>
      <c r="U20" s="21">
        <v>0</v>
      </c>
      <c r="V20" s="21">
        <v>0</v>
      </c>
      <c r="W20" s="21">
        <v>0</v>
      </c>
      <c r="X20" s="21">
        <f t="shared" ref="X20:X27" si="19">Y20+Z20</f>
        <v>714</v>
      </c>
      <c r="Y20" s="21">
        <v>714</v>
      </c>
      <c r="Z20" s="21">
        <v>0</v>
      </c>
      <c r="AA20" s="21">
        <f>AB20+AC20</f>
        <v>611.2971</v>
      </c>
      <c r="AB20" s="21">
        <f>AE20+AL20+AS20</f>
        <v>0</v>
      </c>
      <c r="AC20" s="21">
        <f>AH20+AO20+AV20</f>
        <v>611.2971</v>
      </c>
      <c r="AD20" s="21">
        <f t="shared" si="7"/>
        <v>0</v>
      </c>
      <c r="AE20" s="21">
        <f t="shared" si="8"/>
        <v>0</v>
      </c>
      <c r="AF20" s="50"/>
      <c r="AG20" s="50"/>
      <c r="AH20" s="21">
        <f t="shared" ref="AH20:AH27" si="20">AI20+AJ20</f>
        <v>0</v>
      </c>
      <c r="AI20" s="21"/>
      <c r="AJ20" s="50"/>
      <c r="AK20" s="21">
        <f t="shared" si="12"/>
        <v>0</v>
      </c>
      <c r="AL20" s="50"/>
      <c r="AM20" s="50"/>
      <c r="AN20" s="50"/>
      <c r="AO20" s="21">
        <f t="shared" ref="AO20:AO27" si="21">AP20+AQ20</f>
        <v>0</v>
      </c>
      <c r="AP20" s="50"/>
      <c r="AQ20" s="50"/>
      <c r="AR20" s="21">
        <f t="shared" ref="AR20:AR27" si="22">AS20+AV20</f>
        <v>611.2971</v>
      </c>
      <c r="AS20" s="41"/>
      <c r="AT20" s="41"/>
      <c r="AU20" s="41"/>
      <c r="AV20" s="41">
        <v>611.2971</v>
      </c>
      <c r="AW20" s="41">
        <v>611.2971</v>
      </c>
      <c r="AX20" s="41"/>
    </row>
    <row r="21" spans="1:50" ht="29.25" customHeight="1" x14ac:dyDescent="0.2">
      <c r="A21" s="47">
        <v>2</v>
      </c>
      <c r="B21" s="48" t="s">
        <v>18</v>
      </c>
      <c r="C21" s="21">
        <f t="shared" si="13"/>
        <v>1203.5999999999999</v>
      </c>
      <c r="D21" s="21">
        <f t="shared" ref="D21:D27" si="23">G21+N21+U21</f>
        <v>0</v>
      </c>
      <c r="E21" s="21">
        <f t="shared" ref="E21:E27" si="24">J21+Q21+X21</f>
        <v>1203.5999999999999</v>
      </c>
      <c r="F21" s="21">
        <f t="shared" si="9"/>
        <v>0</v>
      </c>
      <c r="G21" s="49">
        <f t="shared" si="14"/>
        <v>0</v>
      </c>
      <c r="H21" s="21">
        <v>0</v>
      </c>
      <c r="I21" s="50"/>
      <c r="J21" s="21">
        <f t="shared" si="15"/>
        <v>0</v>
      </c>
      <c r="K21" s="21"/>
      <c r="L21" s="21">
        <v>0</v>
      </c>
      <c r="M21" s="21">
        <f t="shared" si="16"/>
        <v>0</v>
      </c>
      <c r="N21" s="21">
        <v>0</v>
      </c>
      <c r="O21" s="21">
        <v>0</v>
      </c>
      <c r="P21" s="21">
        <v>0</v>
      </c>
      <c r="Q21" s="21">
        <f t="shared" si="17"/>
        <v>0</v>
      </c>
      <c r="R21" s="21">
        <v>0</v>
      </c>
      <c r="S21" s="21">
        <v>0</v>
      </c>
      <c r="T21" s="21">
        <f t="shared" si="18"/>
        <v>1203.5999999999999</v>
      </c>
      <c r="U21" s="21">
        <v>0</v>
      </c>
      <c r="V21" s="21">
        <v>0</v>
      </c>
      <c r="W21" s="21">
        <v>0</v>
      </c>
      <c r="X21" s="21">
        <f t="shared" si="19"/>
        <v>1203.5999999999999</v>
      </c>
      <c r="Y21" s="21">
        <v>1203.5999999999999</v>
      </c>
      <c r="Z21" s="21">
        <v>0</v>
      </c>
      <c r="AA21" s="21">
        <f t="shared" ref="AA21:AA27" si="25">AB21+AC21</f>
        <v>1159.1895</v>
      </c>
      <c r="AB21" s="21">
        <f t="shared" ref="AB21:AB26" si="26">AE21+AL21+AS21</f>
        <v>0</v>
      </c>
      <c r="AC21" s="21">
        <f t="shared" ref="AC21:AC27" si="27">AH21+AO21+AV21</f>
        <v>1159.1895</v>
      </c>
      <c r="AD21" s="21">
        <f t="shared" si="7"/>
        <v>0</v>
      </c>
      <c r="AE21" s="21">
        <f t="shared" si="8"/>
        <v>0</v>
      </c>
      <c r="AF21" s="50"/>
      <c r="AG21" s="50"/>
      <c r="AH21" s="21">
        <f t="shared" si="20"/>
        <v>0</v>
      </c>
      <c r="AI21" s="21"/>
      <c r="AJ21" s="50"/>
      <c r="AK21" s="21">
        <f t="shared" si="12"/>
        <v>0</v>
      </c>
      <c r="AL21" s="50"/>
      <c r="AM21" s="50"/>
      <c r="AN21" s="50"/>
      <c r="AO21" s="21">
        <f t="shared" si="21"/>
        <v>0</v>
      </c>
      <c r="AP21" s="50"/>
      <c r="AQ21" s="50"/>
      <c r="AR21" s="21">
        <f t="shared" si="22"/>
        <v>1159.1895</v>
      </c>
      <c r="AS21" s="41"/>
      <c r="AT21" s="41"/>
      <c r="AU21" s="41"/>
      <c r="AV21" s="41">
        <v>1159.1895</v>
      </c>
      <c r="AW21" s="41">
        <v>1159.1895</v>
      </c>
      <c r="AX21" s="41"/>
    </row>
    <row r="22" spans="1:50" ht="29.25" customHeight="1" x14ac:dyDescent="0.2">
      <c r="A22" s="47">
        <v>3</v>
      </c>
      <c r="B22" s="48" t="s">
        <v>30</v>
      </c>
      <c r="C22" s="21">
        <f>SUM(D22:E22)</f>
        <v>33877.4</v>
      </c>
      <c r="D22" s="21">
        <f t="shared" si="23"/>
        <v>29963</v>
      </c>
      <c r="E22" s="21">
        <f t="shared" si="24"/>
        <v>3914.4</v>
      </c>
      <c r="F22" s="21">
        <f t="shared" si="9"/>
        <v>0</v>
      </c>
      <c r="G22" s="49">
        <f t="shared" si="14"/>
        <v>0</v>
      </c>
      <c r="H22" s="50"/>
      <c r="I22" s="50"/>
      <c r="J22" s="21">
        <f t="shared" si="15"/>
        <v>0</v>
      </c>
      <c r="K22" s="51"/>
      <c r="L22" s="21">
        <v>0</v>
      </c>
      <c r="M22" s="21">
        <f t="shared" si="16"/>
        <v>0</v>
      </c>
      <c r="N22" s="21">
        <v>0</v>
      </c>
      <c r="O22" s="21">
        <v>0</v>
      </c>
      <c r="P22" s="21">
        <v>0</v>
      </c>
      <c r="Q22" s="21">
        <f t="shared" si="17"/>
        <v>0</v>
      </c>
      <c r="R22" s="21">
        <v>0</v>
      </c>
      <c r="S22" s="21">
        <v>0</v>
      </c>
      <c r="T22" s="21">
        <f>U22+X22</f>
        <v>33877.4</v>
      </c>
      <c r="U22" s="21">
        <f>V22</f>
        <v>29963</v>
      </c>
      <c r="V22" s="21">
        <v>29963</v>
      </c>
      <c r="W22" s="21">
        <v>0</v>
      </c>
      <c r="X22" s="21">
        <f t="shared" si="19"/>
        <v>3914.4</v>
      </c>
      <c r="Y22" s="21">
        <v>3914.4</v>
      </c>
      <c r="Z22" s="21">
        <v>0</v>
      </c>
      <c r="AA22" s="21">
        <f t="shared" si="25"/>
        <v>157210.86728999999</v>
      </c>
      <c r="AB22" s="21">
        <f t="shared" si="26"/>
        <v>153830.715792</v>
      </c>
      <c r="AC22" s="21">
        <f t="shared" si="27"/>
        <v>3380.1514980000002</v>
      </c>
      <c r="AD22" s="21">
        <f t="shared" si="7"/>
        <v>126463.620079</v>
      </c>
      <c r="AE22" s="21">
        <f t="shared" si="8"/>
        <v>126463.620079</v>
      </c>
      <c r="AF22" s="41">
        <v>126463.620079</v>
      </c>
      <c r="AG22" s="50"/>
      <c r="AH22" s="21">
        <f t="shared" si="20"/>
        <v>0</v>
      </c>
      <c r="AI22" s="21"/>
      <c r="AJ22" s="50"/>
      <c r="AK22" s="21">
        <f t="shared" si="12"/>
        <v>0</v>
      </c>
      <c r="AL22" s="50"/>
      <c r="AM22" s="41"/>
      <c r="AN22" s="50"/>
      <c r="AO22" s="21">
        <f t="shared" si="21"/>
        <v>0</v>
      </c>
      <c r="AP22" s="50"/>
      <c r="AQ22" s="50"/>
      <c r="AR22" s="21">
        <f t="shared" si="22"/>
        <v>30747.247210999998</v>
      </c>
      <c r="AS22" s="41">
        <v>27367.095712999999</v>
      </c>
      <c r="AT22" s="41">
        <v>27367.095712999999</v>
      </c>
      <c r="AU22" s="41"/>
      <c r="AV22" s="41">
        <v>3380.1514980000002</v>
      </c>
      <c r="AW22" s="41">
        <v>3380.1514980000002</v>
      </c>
      <c r="AX22" s="41"/>
    </row>
    <row r="23" spans="1:50" ht="29.25" customHeight="1" x14ac:dyDescent="0.2">
      <c r="A23" s="47">
        <v>4</v>
      </c>
      <c r="B23" s="48" t="s">
        <v>21</v>
      </c>
      <c r="C23" s="21">
        <f t="shared" si="13"/>
        <v>93895</v>
      </c>
      <c r="D23" s="21">
        <f t="shared" si="23"/>
        <v>93400</v>
      </c>
      <c r="E23" s="21">
        <f t="shared" si="24"/>
        <v>495</v>
      </c>
      <c r="F23" s="21">
        <f t="shared" si="9"/>
        <v>90000</v>
      </c>
      <c r="G23" s="49">
        <f t="shared" si="14"/>
        <v>90000</v>
      </c>
      <c r="H23" s="50">
        <v>90000</v>
      </c>
      <c r="I23" s="50"/>
      <c r="J23" s="21">
        <f t="shared" si="15"/>
        <v>0</v>
      </c>
      <c r="K23" s="21"/>
      <c r="L23" s="21">
        <v>0</v>
      </c>
      <c r="M23" s="21">
        <f t="shared" si="16"/>
        <v>0</v>
      </c>
      <c r="N23" s="21">
        <v>0</v>
      </c>
      <c r="O23" s="21">
        <v>0</v>
      </c>
      <c r="P23" s="21">
        <v>0</v>
      </c>
      <c r="Q23" s="21">
        <f t="shared" si="17"/>
        <v>0</v>
      </c>
      <c r="R23" s="21">
        <v>0</v>
      </c>
      <c r="S23" s="21">
        <v>0</v>
      </c>
      <c r="T23" s="21">
        <f t="shared" si="18"/>
        <v>3895</v>
      </c>
      <c r="U23" s="21">
        <f>V23</f>
        <v>3400</v>
      </c>
      <c r="V23" s="21">
        <v>3400</v>
      </c>
      <c r="W23" s="21">
        <v>0</v>
      </c>
      <c r="X23" s="21">
        <f t="shared" si="19"/>
        <v>495</v>
      </c>
      <c r="Y23" s="21">
        <v>495</v>
      </c>
      <c r="Z23" s="21">
        <v>0</v>
      </c>
      <c r="AA23" s="21">
        <f t="shared" si="25"/>
        <v>109619.167948</v>
      </c>
      <c r="AB23" s="21">
        <f t="shared" si="26"/>
        <v>109250.49382800001</v>
      </c>
      <c r="AC23" s="21">
        <f t="shared" si="27"/>
        <v>368.67412000000002</v>
      </c>
      <c r="AD23" s="21">
        <f t="shared" si="7"/>
        <v>109250.49382800001</v>
      </c>
      <c r="AE23" s="21">
        <f t="shared" si="8"/>
        <v>109250.49382800001</v>
      </c>
      <c r="AF23" s="41">
        <v>109250.49382800001</v>
      </c>
      <c r="AG23" s="50"/>
      <c r="AH23" s="21">
        <f t="shared" si="20"/>
        <v>0</v>
      </c>
      <c r="AI23" s="21"/>
      <c r="AJ23" s="50"/>
      <c r="AK23" s="21">
        <f t="shared" si="12"/>
        <v>0</v>
      </c>
      <c r="AL23" s="50"/>
      <c r="AM23" s="41"/>
      <c r="AN23" s="50"/>
      <c r="AO23" s="21">
        <f t="shared" si="21"/>
        <v>0</v>
      </c>
      <c r="AP23" s="50"/>
      <c r="AQ23" s="50"/>
      <c r="AR23" s="21">
        <f t="shared" si="22"/>
        <v>368.67412000000002</v>
      </c>
      <c r="AS23" s="41"/>
      <c r="AT23" s="41"/>
      <c r="AU23" s="41"/>
      <c r="AV23" s="41">
        <v>368.67412000000002</v>
      </c>
      <c r="AW23" s="41">
        <v>368.67412000000002</v>
      </c>
      <c r="AX23" s="41"/>
    </row>
    <row r="24" spans="1:50" ht="29.25" customHeight="1" x14ac:dyDescent="0.2">
      <c r="A24" s="47">
        <v>5</v>
      </c>
      <c r="B24" s="48" t="s">
        <v>20</v>
      </c>
      <c r="C24" s="21">
        <f t="shared" si="13"/>
        <v>181640.4</v>
      </c>
      <c r="D24" s="21">
        <f t="shared" si="23"/>
        <v>181005</v>
      </c>
      <c r="E24" s="21">
        <f t="shared" si="24"/>
        <v>635.4</v>
      </c>
      <c r="F24" s="21">
        <f t="shared" si="9"/>
        <v>181005</v>
      </c>
      <c r="G24" s="49">
        <f t="shared" si="14"/>
        <v>181005</v>
      </c>
      <c r="H24" s="50">
        <v>181005</v>
      </c>
      <c r="I24" s="50"/>
      <c r="J24" s="21">
        <f t="shared" si="15"/>
        <v>0</v>
      </c>
      <c r="K24" s="21"/>
      <c r="L24" s="21">
        <v>0</v>
      </c>
      <c r="M24" s="21">
        <f t="shared" si="16"/>
        <v>0</v>
      </c>
      <c r="N24" s="21">
        <v>0</v>
      </c>
      <c r="O24" s="21">
        <v>0</v>
      </c>
      <c r="P24" s="21">
        <v>0</v>
      </c>
      <c r="Q24" s="21">
        <f t="shared" si="17"/>
        <v>0</v>
      </c>
      <c r="R24" s="21">
        <v>0</v>
      </c>
      <c r="S24" s="21">
        <v>0</v>
      </c>
      <c r="T24" s="21">
        <f t="shared" si="18"/>
        <v>635.4</v>
      </c>
      <c r="U24" s="21">
        <v>0</v>
      </c>
      <c r="V24" s="21">
        <v>0</v>
      </c>
      <c r="W24" s="21">
        <v>0</v>
      </c>
      <c r="X24" s="21">
        <f t="shared" si="19"/>
        <v>635.4</v>
      </c>
      <c r="Y24" s="21">
        <v>635.4</v>
      </c>
      <c r="Z24" s="21">
        <v>0</v>
      </c>
      <c r="AA24" s="21">
        <f t="shared" si="25"/>
        <v>165226.382063</v>
      </c>
      <c r="AB24" s="21">
        <f t="shared" si="26"/>
        <v>164678.698409</v>
      </c>
      <c r="AC24" s="21">
        <f t="shared" si="27"/>
        <v>547.68365400000005</v>
      </c>
      <c r="AD24" s="21">
        <f t="shared" si="7"/>
        <v>164411.22717699999</v>
      </c>
      <c r="AE24" s="21">
        <f t="shared" si="8"/>
        <v>164411.22717699999</v>
      </c>
      <c r="AF24" s="41">
        <v>164411.22717699999</v>
      </c>
      <c r="AG24" s="50"/>
      <c r="AH24" s="21">
        <f t="shared" si="20"/>
        <v>0</v>
      </c>
      <c r="AI24" s="21"/>
      <c r="AJ24" s="50"/>
      <c r="AK24" s="21">
        <f t="shared" si="12"/>
        <v>0</v>
      </c>
      <c r="AL24" s="50"/>
      <c r="AM24" s="41"/>
      <c r="AN24" s="50"/>
      <c r="AO24" s="21">
        <f t="shared" si="21"/>
        <v>0</v>
      </c>
      <c r="AP24" s="50"/>
      <c r="AQ24" s="50"/>
      <c r="AR24" s="21">
        <f t="shared" si="22"/>
        <v>815.15488600000003</v>
      </c>
      <c r="AS24" s="41">
        <v>267.47123199999999</v>
      </c>
      <c r="AT24" s="41">
        <v>267.47123199999999</v>
      </c>
      <c r="AU24" s="41"/>
      <c r="AV24" s="41">
        <v>547.68365400000005</v>
      </c>
      <c r="AW24" s="41">
        <v>547.68365400000005</v>
      </c>
      <c r="AX24" s="41"/>
    </row>
    <row r="25" spans="1:50" ht="29.25" customHeight="1" x14ac:dyDescent="0.2">
      <c r="A25" s="47">
        <v>6</v>
      </c>
      <c r="B25" s="48" t="s">
        <v>19</v>
      </c>
      <c r="C25" s="21">
        <f t="shared" si="13"/>
        <v>255737</v>
      </c>
      <c r="D25" s="21">
        <f t="shared" si="23"/>
        <v>249974</v>
      </c>
      <c r="E25" s="21">
        <f t="shared" si="24"/>
        <v>5763</v>
      </c>
      <c r="F25" s="21">
        <f t="shared" si="9"/>
        <v>162264</v>
      </c>
      <c r="G25" s="21">
        <f t="shared" si="14"/>
        <v>162264</v>
      </c>
      <c r="H25" s="41">
        <v>162264</v>
      </c>
      <c r="I25" s="50"/>
      <c r="J25" s="21">
        <f t="shared" si="15"/>
        <v>0</v>
      </c>
      <c r="K25" s="21"/>
      <c r="L25" s="21">
        <v>0</v>
      </c>
      <c r="M25" s="21"/>
      <c r="N25" s="21"/>
      <c r="O25" s="21"/>
      <c r="P25" s="21">
        <v>0</v>
      </c>
      <c r="Q25" s="21">
        <f t="shared" si="17"/>
        <v>0</v>
      </c>
      <c r="R25" s="21">
        <v>0</v>
      </c>
      <c r="S25" s="21">
        <v>0</v>
      </c>
      <c r="T25" s="21">
        <f t="shared" si="18"/>
        <v>93473</v>
      </c>
      <c r="U25" s="21">
        <f>V25</f>
        <v>87710</v>
      </c>
      <c r="V25" s="21">
        <v>87710</v>
      </c>
      <c r="W25" s="21">
        <v>0</v>
      </c>
      <c r="X25" s="21">
        <f t="shared" si="19"/>
        <v>5763</v>
      </c>
      <c r="Y25" s="21">
        <v>5763</v>
      </c>
      <c r="Z25" s="21">
        <v>0</v>
      </c>
      <c r="AA25" s="21">
        <f t="shared" si="25"/>
        <v>514947.70979400002</v>
      </c>
      <c r="AB25" s="21">
        <f t="shared" si="26"/>
        <v>509583.95942900004</v>
      </c>
      <c r="AC25" s="21">
        <f t="shared" si="27"/>
        <v>5363.7503649999999</v>
      </c>
      <c r="AD25" s="21">
        <f t="shared" si="7"/>
        <v>423235.964148</v>
      </c>
      <c r="AE25" s="21">
        <f t="shared" si="8"/>
        <v>423235.964148</v>
      </c>
      <c r="AF25" s="41">
        <v>423235.964148</v>
      </c>
      <c r="AG25" s="50"/>
      <c r="AH25" s="21">
        <f t="shared" si="20"/>
        <v>0</v>
      </c>
      <c r="AI25" s="21"/>
      <c r="AJ25" s="50"/>
      <c r="AK25" s="21">
        <f t="shared" si="12"/>
        <v>1821.649678</v>
      </c>
      <c r="AL25" s="41">
        <f>AM25</f>
        <v>1821.649678</v>
      </c>
      <c r="AM25" s="41">
        <v>1821.649678</v>
      </c>
      <c r="AN25" s="50"/>
      <c r="AO25" s="21">
        <f t="shared" si="21"/>
        <v>0</v>
      </c>
      <c r="AP25" s="50"/>
      <c r="AQ25" s="50"/>
      <c r="AR25" s="21">
        <f t="shared" si="22"/>
        <v>89890.095967999994</v>
      </c>
      <c r="AS25" s="41">
        <v>84526.345602999994</v>
      </c>
      <c r="AT25" s="41">
        <v>84526.345602999994</v>
      </c>
      <c r="AU25" s="41"/>
      <c r="AV25" s="41">
        <v>5363.7503649999999</v>
      </c>
      <c r="AW25" s="41">
        <v>5363.7503649999999</v>
      </c>
      <c r="AX25" s="41"/>
    </row>
    <row r="26" spans="1:50" ht="29.25" customHeight="1" x14ac:dyDescent="0.2">
      <c r="A26" s="47">
        <v>7</v>
      </c>
      <c r="B26" s="48" t="s">
        <v>22</v>
      </c>
      <c r="C26" s="21">
        <f t="shared" si="13"/>
        <v>570179.4</v>
      </c>
      <c r="D26" s="21">
        <f t="shared" si="23"/>
        <v>565428</v>
      </c>
      <c r="E26" s="21">
        <f t="shared" si="24"/>
        <v>4751.3999999999996</v>
      </c>
      <c r="F26" s="21">
        <f t="shared" si="9"/>
        <v>488468</v>
      </c>
      <c r="G26" s="21">
        <f t="shared" si="14"/>
        <v>488468</v>
      </c>
      <c r="H26" s="41">
        <v>488468</v>
      </c>
      <c r="I26" s="50"/>
      <c r="J26" s="21">
        <f t="shared" si="15"/>
        <v>0</v>
      </c>
      <c r="K26" s="21"/>
      <c r="L26" s="21">
        <v>0</v>
      </c>
      <c r="M26" s="21"/>
      <c r="N26" s="21"/>
      <c r="O26" s="21"/>
      <c r="P26" s="21">
        <v>0</v>
      </c>
      <c r="Q26" s="21">
        <f t="shared" si="17"/>
        <v>0</v>
      </c>
      <c r="R26" s="21">
        <v>0</v>
      </c>
      <c r="S26" s="21">
        <v>0</v>
      </c>
      <c r="T26" s="21">
        <f t="shared" si="18"/>
        <v>81711.399999999994</v>
      </c>
      <c r="U26" s="21">
        <f>V26</f>
        <v>76960</v>
      </c>
      <c r="V26" s="21">
        <v>76960</v>
      </c>
      <c r="W26" s="21">
        <v>0</v>
      </c>
      <c r="X26" s="21">
        <f t="shared" si="19"/>
        <v>4751.3999999999996</v>
      </c>
      <c r="Y26" s="21">
        <v>4751.3999999999996</v>
      </c>
      <c r="Z26" s="21">
        <v>0</v>
      </c>
      <c r="AA26" s="21">
        <f t="shared" si="25"/>
        <v>490867.87791699998</v>
      </c>
      <c r="AB26" s="21">
        <f t="shared" si="26"/>
        <v>486419.71651699999</v>
      </c>
      <c r="AC26" s="21">
        <f t="shared" si="27"/>
        <v>4448.1614</v>
      </c>
      <c r="AD26" s="21">
        <f t="shared" si="7"/>
        <v>412758.70258099999</v>
      </c>
      <c r="AE26" s="21">
        <f t="shared" si="8"/>
        <v>412758.70258099999</v>
      </c>
      <c r="AF26" s="41">
        <v>412758.70258099999</v>
      </c>
      <c r="AG26" s="50"/>
      <c r="AH26" s="21">
        <v>0</v>
      </c>
      <c r="AI26" s="21">
        <v>0</v>
      </c>
      <c r="AJ26" s="50"/>
      <c r="AK26" s="21">
        <f t="shared" si="12"/>
        <v>5765.0111859999997</v>
      </c>
      <c r="AL26" s="41">
        <f>AM26</f>
        <v>5765.0111859999997</v>
      </c>
      <c r="AM26" s="41">
        <v>5765.0111859999997</v>
      </c>
      <c r="AN26" s="50"/>
      <c r="AO26" s="21">
        <f t="shared" si="21"/>
        <v>0</v>
      </c>
      <c r="AP26" s="50"/>
      <c r="AQ26" s="50"/>
      <c r="AR26" s="21">
        <f t="shared" si="22"/>
        <v>72344.164149999997</v>
      </c>
      <c r="AS26" s="41">
        <v>67896.00275</v>
      </c>
      <c r="AT26" s="41">
        <v>67896.00275</v>
      </c>
      <c r="AU26" s="41"/>
      <c r="AV26" s="41">
        <v>4448.1614</v>
      </c>
      <c r="AW26" s="41">
        <v>4448.1614</v>
      </c>
      <c r="AX26" s="41"/>
    </row>
    <row r="27" spans="1:50" ht="29.25" customHeight="1" x14ac:dyDescent="0.2">
      <c r="A27" s="52">
        <v>8</v>
      </c>
      <c r="B27" s="53" t="s">
        <v>23</v>
      </c>
      <c r="C27" s="54">
        <f t="shared" si="13"/>
        <v>160.80000000000001</v>
      </c>
      <c r="D27" s="54">
        <f t="shared" si="23"/>
        <v>0</v>
      </c>
      <c r="E27" s="54">
        <f t="shared" si="24"/>
        <v>160.80000000000001</v>
      </c>
      <c r="F27" s="54">
        <f t="shared" si="9"/>
        <v>0</v>
      </c>
      <c r="G27" s="55">
        <f t="shared" si="14"/>
        <v>0</v>
      </c>
      <c r="H27" s="54">
        <v>0</v>
      </c>
      <c r="I27" s="56"/>
      <c r="J27" s="54">
        <f t="shared" si="15"/>
        <v>0</v>
      </c>
      <c r="K27" s="54"/>
      <c r="L27" s="54">
        <v>0</v>
      </c>
      <c r="M27" s="54">
        <f t="shared" si="16"/>
        <v>0</v>
      </c>
      <c r="N27" s="54">
        <v>0</v>
      </c>
      <c r="O27" s="54">
        <v>0</v>
      </c>
      <c r="P27" s="54">
        <v>0</v>
      </c>
      <c r="Q27" s="54">
        <f t="shared" si="17"/>
        <v>0</v>
      </c>
      <c r="R27" s="54">
        <v>0</v>
      </c>
      <c r="S27" s="54">
        <v>0</v>
      </c>
      <c r="T27" s="54">
        <f t="shared" si="18"/>
        <v>160.80000000000001</v>
      </c>
      <c r="U27" s="54">
        <v>0</v>
      </c>
      <c r="V27" s="54">
        <v>0</v>
      </c>
      <c r="W27" s="54">
        <v>0</v>
      </c>
      <c r="X27" s="54">
        <f t="shared" si="19"/>
        <v>160.80000000000001</v>
      </c>
      <c r="Y27" s="54">
        <v>160.80000000000001</v>
      </c>
      <c r="Z27" s="54">
        <v>0</v>
      </c>
      <c r="AA27" s="54">
        <f t="shared" si="25"/>
        <v>119.4</v>
      </c>
      <c r="AB27" s="54">
        <f>AE27+AL27</f>
        <v>0</v>
      </c>
      <c r="AC27" s="54">
        <f t="shared" si="27"/>
        <v>119.4</v>
      </c>
      <c r="AD27" s="54">
        <f t="shared" si="7"/>
        <v>0</v>
      </c>
      <c r="AE27" s="54">
        <f t="shared" si="8"/>
        <v>0</v>
      </c>
      <c r="AF27" s="56"/>
      <c r="AG27" s="56"/>
      <c r="AH27" s="54">
        <f t="shared" si="20"/>
        <v>0</v>
      </c>
      <c r="AI27" s="54"/>
      <c r="AJ27" s="56"/>
      <c r="AK27" s="54">
        <f t="shared" si="12"/>
        <v>0</v>
      </c>
      <c r="AL27" s="56"/>
      <c r="AM27" s="56"/>
      <c r="AN27" s="56"/>
      <c r="AO27" s="54">
        <f t="shared" si="21"/>
        <v>0</v>
      </c>
      <c r="AP27" s="56"/>
      <c r="AQ27" s="56"/>
      <c r="AR27" s="54">
        <f t="shared" si="22"/>
        <v>119.4</v>
      </c>
      <c r="AS27" s="57"/>
      <c r="AT27" s="57"/>
      <c r="AU27" s="57"/>
      <c r="AV27" s="57">
        <v>119.4</v>
      </c>
      <c r="AW27" s="57">
        <v>119.4</v>
      </c>
      <c r="AX27" s="57"/>
    </row>
    <row r="29" spans="1:50" x14ac:dyDescent="0.2">
      <c r="AA29" s="12"/>
    </row>
    <row r="31" spans="1:50" x14ac:dyDescent="0.2">
      <c r="AA31" s="58"/>
    </row>
    <row r="42" spans="1:44" ht="19.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  <c r="Y42" s="24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  <c r="AM42" s="24"/>
      <c r="AN42" s="24"/>
      <c r="AO42" s="23"/>
      <c r="AP42" s="23"/>
      <c r="AQ42" s="23"/>
      <c r="AR42" s="59"/>
    </row>
  </sheetData>
  <mergeCells count="65">
    <mergeCell ref="A6:A10"/>
    <mergeCell ref="B6:B10"/>
    <mergeCell ref="C6:Z6"/>
    <mergeCell ref="AA6:AX6"/>
    <mergeCell ref="C7:C10"/>
    <mergeCell ref="D7:E7"/>
    <mergeCell ref="F7:L7"/>
    <mergeCell ref="M7:S7"/>
    <mergeCell ref="T7:Z7"/>
    <mergeCell ref="AA7:AA10"/>
    <mergeCell ref="AB7:AC7"/>
    <mergeCell ref="AD7:AJ7"/>
    <mergeCell ref="AK7:AQ7"/>
    <mergeCell ref="U8:W8"/>
    <mergeCell ref="X8:Z8"/>
    <mergeCell ref="AB8:AB10"/>
    <mergeCell ref="AC8:AC10"/>
    <mergeCell ref="AH8:AJ8"/>
    <mergeCell ref="AK8:AK10"/>
    <mergeCell ref="AL8:AN8"/>
    <mergeCell ref="AR7:AX7"/>
    <mergeCell ref="D8:D10"/>
    <mergeCell ref="E8:E10"/>
    <mergeCell ref="F8:F10"/>
    <mergeCell ref="G8:I8"/>
    <mergeCell ref="J8:L8"/>
    <mergeCell ref="M8:M10"/>
    <mergeCell ref="N8:P8"/>
    <mergeCell ref="Q8:S8"/>
    <mergeCell ref="T8:T10"/>
    <mergeCell ref="AO8:AQ8"/>
    <mergeCell ref="AF9:AG9"/>
    <mergeCell ref="AH9:AH10"/>
    <mergeCell ref="AI9:AJ9"/>
    <mergeCell ref="AL9:AL10"/>
    <mergeCell ref="AV8:AX8"/>
    <mergeCell ref="AO9:AO10"/>
    <mergeCell ref="AP9:AQ9"/>
    <mergeCell ref="AS9:AS10"/>
    <mergeCell ref="G9:G10"/>
    <mergeCell ref="H9:I9"/>
    <mergeCell ref="J9:J10"/>
    <mergeCell ref="K9:L9"/>
    <mergeCell ref="N9:N10"/>
    <mergeCell ref="O9:P9"/>
    <mergeCell ref="Q9:Q10"/>
    <mergeCell ref="AD8:AD10"/>
    <mergeCell ref="AE8:AG8"/>
    <mergeCell ref="AT9:AU9"/>
    <mergeCell ref="AV9:AV10"/>
    <mergeCell ref="R9:S9"/>
    <mergeCell ref="U9:U10"/>
    <mergeCell ref="V9:W9"/>
    <mergeCell ref="X9:X10"/>
    <mergeCell ref="Y9:Z9"/>
    <mergeCell ref="AE9:AE10"/>
    <mergeCell ref="AR8:AR10"/>
    <mergeCell ref="AS8:AU8"/>
    <mergeCell ref="AW9:AX9"/>
    <mergeCell ref="A1:H1"/>
    <mergeCell ref="O1:Y1"/>
    <mergeCell ref="AR1:AV1"/>
    <mergeCell ref="A3:BA3"/>
    <mergeCell ref="A4:BA4"/>
    <mergeCell ref="AM9:AN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</vt:lpstr>
    </vt:vector>
  </TitlesOfParts>
  <Company>Hungit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diuvth</dc:creator>
  <cp:lastModifiedBy>Huynh Minh Tam</cp:lastModifiedBy>
  <cp:lastPrinted>2023-12-14T03:30:15Z</cp:lastPrinted>
  <dcterms:created xsi:type="dcterms:W3CDTF">2017-12-11T08:26:25Z</dcterms:created>
  <dcterms:modified xsi:type="dcterms:W3CDTF">2023-12-25T08:45:56Z</dcterms:modified>
</cp:coreProperties>
</file>