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So Tai chinh\A May 1\So Tai chinh\Bao cao\Cong khai ngan sach\2024\3353_QD-UBND\"/>
    </mc:Choice>
  </mc:AlternateContent>
  <bookViews>
    <workbookView xWindow="0" yWindow="0" windowWidth="20490" windowHeight="7755" firstSheet="10" activeTab="10"/>
  </bookViews>
  <sheets>
    <sheet name="000000000" sheetId="24" state="veryHidden" r:id="rId1"/>
    <sheet name="Kangatang" sheetId="25" state="veryHidden" r:id="rId2"/>
    <sheet name="Kangatang_2" sheetId="26" state="veryHidden" r:id="rId3"/>
    <sheet name="Kangatang_3" sheetId="27" state="veryHidden" r:id="rId4"/>
    <sheet name="Kangatang_4" sheetId="28" state="veryHidden" r:id="rId5"/>
    <sheet name="Kangatang_5" sheetId="29" state="veryHidden" r:id="rId6"/>
    <sheet name="Kangatang_6" sheetId="30" state="veryHidden" r:id="rId7"/>
    <sheet name="Kangatang_7" sheetId="31" state="veryHidden" r:id="rId8"/>
    <sheet name="Kangatang_8" sheetId="32" state="veryHidden" r:id=""/>
    <sheet name="Kangatang_9" sheetId="33" state="veryHidden" r:id=""/>
    <sheet name="68" sheetId="21" r:id="rId9"/>
  </sheets>
  <calcPr calcId="152511"/>
</workbook>
</file>

<file path=xl/calcChain.xml><?xml version="1.0" encoding="utf-8"?>
<calcChain xmlns="http://schemas.openxmlformats.org/spreadsheetml/2006/main">
  <c r="AV26" i="21" l="1"/>
  <c r="AR26" i="21"/>
  <c r="AO26" i="21"/>
  <c r="AK26" i="21"/>
  <c r="AH26" i="21"/>
  <c r="AC26" i="21"/>
  <c r="AE26" i="21"/>
  <c r="AD26" i="21"/>
  <c r="X26" i="21"/>
  <c r="T26" i="21"/>
  <c r="Q26" i="21"/>
  <c r="M26" i="21"/>
  <c r="J26" i="21"/>
  <c r="G26" i="21"/>
  <c r="AV25" i="21"/>
  <c r="AC25" i="21"/>
  <c r="AS25" i="21"/>
  <c r="AR25" i="21"/>
  <c r="AO25" i="21"/>
  <c r="AL25" i="21"/>
  <c r="AL18" i="21"/>
  <c r="AE25" i="21"/>
  <c r="AD25" i="21"/>
  <c r="X25" i="21"/>
  <c r="U25" i="21"/>
  <c r="T25" i="21"/>
  <c r="Q25" i="21"/>
  <c r="J25" i="21"/>
  <c r="E25" i="21"/>
  <c r="C25" i="21"/>
  <c r="G25" i="21"/>
  <c r="AV24" i="21"/>
  <c r="AC24" i="21"/>
  <c r="AS24" i="21"/>
  <c r="AS18" i="21"/>
  <c r="AR18" i="21"/>
  <c r="AO24" i="21"/>
  <c r="AL24" i="21"/>
  <c r="AH24" i="21"/>
  <c r="AE24" i="21"/>
  <c r="X24" i="21"/>
  <c r="U24" i="21"/>
  <c r="D24" i="21"/>
  <c r="C24" i="21"/>
  <c r="Q24" i="21"/>
  <c r="J24" i="21"/>
  <c r="G24" i="21"/>
  <c r="AV23" i="21"/>
  <c r="AR23" i="21"/>
  <c r="AS23" i="21"/>
  <c r="AO23" i="21"/>
  <c r="AK23" i="21"/>
  <c r="AH23" i="21"/>
  <c r="AC23" i="21"/>
  <c r="AE23" i="21"/>
  <c r="X23" i="21"/>
  <c r="T23" i="21"/>
  <c r="Q23" i="21"/>
  <c r="M23" i="21"/>
  <c r="J23" i="21"/>
  <c r="E23" i="21"/>
  <c r="G23" i="21"/>
  <c r="AV22" i="21"/>
  <c r="AR22" i="21"/>
  <c r="AO22" i="21"/>
  <c r="AK22" i="21"/>
  <c r="AH22" i="21"/>
  <c r="AE22" i="21"/>
  <c r="AB22" i="21"/>
  <c r="X22" i="21"/>
  <c r="U22" i="21"/>
  <c r="Q22" i="21"/>
  <c r="M22" i="21"/>
  <c r="J22" i="21"/>
  <c r="G22" i="21"/>
  <c r="F22" i="21"/>
  <c r="AV21" i="21"/>
  <c r="AR21" i="21"/>
  <c r="AS21" i="21"/>
  <c r="AO21" i="21"/>
  <c r="AC21" i="21"/>
  <c r="AA21" i="21"/>
  <c r="AK21" i="21"/>
  <c r="AH21" i="21"/>
  <c r="AE21" i="21"/>
  <c r="X21" i="21"/>
  <c r="U21" i="21"/>
  <c r="T21" i="21"/>
  <c r="Q21" i="21"/>
  <c r="M21" i="21"/>
  <c r="J21" i="21"/>
  <c r="E21" i="21"/>
  <c r="G21" i="21"/>
  <c r="D21" i="21"/>
  <c r="C21" i="21"/>
  <c r="AV20" i="21"/>
  <c r="AR20" i="21"/>
  <c r="AO20" i="21"/>
  <c r="AC20" i="21"/>
  <c r="AK20" i="21"/>
  <c r="AH20" i="21"/>
  <c r="AE20" i="21"/>
  <c r="AB20" i="21"/>
  <c r="AA20" i="21"/>
  <c r="X20" i="21"/>
  <c r="T20" i="21"/>
  <c r="Q20" i="21"/>
  <c r="J20" i="21"/>
  <c r="E20" i="21"/>
  <c r="G20" i="21"/>
  <c r="D20" i="21"/>
  <c r="AV19" i="21"/>
  <c r="AR19" i="21"/>
  <c r="AO19" i="21"/>
  <c r="AK19" i="21"/>
  <c r="AH19" i="21"/>
  <c r="AE19" i="21"/>
  <c r="AD19" i="21"/>
  <c r="X19" i="21"/>
  <c r="T19" i="21"/>
  <c r="Q19" i="21"/>
  <c r="Q18" i="21"/>
  <c r="E18" i="21"/>
  <c r="M19" i="21"/>
  <c r="J19" i="21"/>
  <c r="G19" i="21"/>
  <c r="AW18" i="21"/>
  <c r="AU18" i="21"/>
  <c r="AT18" i="21"/>
  <c r="AQ18" i="21"/>
  <c r="AN18" i="21"/>
  <c r="AM18" i="21"/>
  <c r="AJ18" i="21"/>
  <c r="AI18" i="21"/>
  <c r="AH18" i="21"/>
  <c r="AD18" i="21"/>
  <c r="AG18" i="21"/>
  <c r="AF18" i="21"/>
  <c r="V18" i="21"/>
  <c r="O18" i="21"/>
  <c r="N18" i="21"/>
  <c r="L18" i="21"/>
  <c r="K18" i="21"/>
  <c r="I18" i="21"/>
  <c r="H18" i="21"/>
  <c r="G18" i="21"/>
  <c r="AV17" i="21"/>
  <c r="AR17" i="21"/>
  <c r="AO17" i="21"/>
  <c r="AK17" i="21"/>
  <c r="AA17" i="21"/>
  <c r="AH17" i="21"/>
  <c r="AD17" i="21"/>
  <c r="AC17" i="21"/>
  <c r="AE17" i="21"/>
  <c r="Q17" i="21"/>
  <c r="C17" i="21"/>
  <c r="AV16" i="21"/>
  <c r="AR16" i="21"/>
  <c r="AO16" i="21"/>
  <c r="AK16" i="21"/>
  <c r="AH16" i="21"/>
  <c r="AD16" i="21"/>
  <c r="AC16" i="21"/>
  <c r="AA16" i="21"/>
  <c r="AE16" i="21"/>
  <c r="AE12" i="21"/>
  <c r="AE11" i="21"/>
  <c r="Q16" i="21"/>
  <c r="C16" i="21"/>
  <c r="AV15" i="21"/>
  <c r="AR15" i="21"/>
  <c r="AO15" i="21"/>
  <c r="AK15" i="21"/>
  <c r="AC15" i="21"/>
  <c r="AA15" i="21"/>
  <c r="AH15" i="21"/>
  <c r="AD15" i="21"/>
  <c r="Q15" i="21"/>
  <c r="C15" i="21"/>
  <c r="AV14" i="21"/>
  <c r="AR14" i="21"/>
  <c r="AO14" i="21"/>
  <c r="AK14" i="21"/>
  <c r="AH14" i="21"/>
  <c r="AH12" i="21"/>
  <c r="AH11" i="21"/>
  <c r="AD14" i="21"/>
  <c r="AC14" i="21"/>
  <c r="AA14" i="21"/>
  <c r="Q14" i="21"/>
  <c r="C14" i="21"/>
  <c r="AV13" i="21"/>
  <c r="AR13" i="21"/>
  <c r="AO13" i="21"/>
  <c r="AO12" i="21"/>
  <c r="AO11" i="21"/>
  <c r="AK13" i="21"/>
  <c r="AK12" i="21"/>
  <c r="AH13" i="21"/>
  <c r="AD13" i="21"/>
  <c r="AC13" i="21"/>
  <c r="Q13" i="21"/>
  <c r="C13" i="21"/>
  <c r="AX12" i="21"/>
  <c r="AW12" i="21"/>
  <c r="AW11" i="21"/>
  <c r="AU12" i="21"/>
  <c r="AU11" i="21"/>
  <c r="AT12" i="21"/>
  <c r="AT11" i="21"/>
  <c r="AS12" i="21"/>
  <c r="AS11" i="21"/>
  <c r="AQ12" i="21"/>
  <c r="AP12" i="21"/>
  <c r="AP11" i="21"/>
  <c r="AN12" i="21"/>
  <c r="AN11" i="21"/>
  <c r="AM12" i="21"/>
  <c r="AL12" i="21"/>
  <c r="AL11" i="21"/>
  <c r="AJ12" i="21"/>
  <c r="AJ11" i="21"/>
  <c r="AI12" i="21"/>
  <c r="AI11" i="21"/>
  <c r="AG12" i="21"/>
  <c r="AG11" i="21"/>
  <c r="AF12" i="21"/>
  <c r="AF11" i="21"/>
  <c r="AB12" i="21"/>
  <c r="Z12" i="21"/>
  <c r="Z11" i="21"/>
  <c r="W12" i="21"/>
  <c r="W11" i="21"/>
  <c r="V12" i="21"/>
  <c r="V11" i="21"/>
  <c r="U12" i="21"/>
  <c r="S12" i="21"/>
  <c r="S11" i="21"/>
  <c r="Q12" i="21"/>
  <c r="P12" i="21"/>
  <c r="P11" i="21"/>
  <c r="O12" i="21"/>
  <c r="O11" i="21"/>
  <c r="N12" i="21"/>
  <c r="N11" i="21"/>
  <c r="L12" i="21"/>
  <c r="L11" i="21"/>
  <c r="K12" i="21"/>
  <c r="K11" i="21"/>
  <c r="J12" i="21"/>
  <c r="I12" i="21"/>
  <c r="H12" i="21"/>
  <c r="H11" i="21"/>
  <c r="G12" i="21"/>
  <c r="F12" i="21"/>
  <c r="E12" i="21"/>
  <c r="C12" i="21"/>
  <c r="AX11" i="21"/>
  <c r="Y11" i="21"/>
  <c r="R11" i="21"/>
  <c r="Q11" i="21"/>
  <c r="M11" i="21"/>
  <c r="AK24" i="21"/>
  <c r="AK25" i="21"/>
  <c r="AM11" i="21"/>
  <c r="M20" i="21"/>
  <c r="AE18" i="21"/>
  <c r="F23" i="21"/>
  <c r="F19" i="21"/>
  <c r="F24" i="21"/>
  <c r="AQ11" i="21"/>
  <c r="T22" i="21"/>
  <c r="AD24" i="21"/>
  <c r="I11" i="21"/>
  <c r="AB23" i="21"/>
  <c r="AA23" i="21"/>
  <c r="X18" i="21"/>
  <c r="X11" i="21"/>
  <c r="AD20" i="21"/>
  <c r="F26" i="21"/>
  <c r="E24" i="21"/>
  <c r="AD21" i="21"/>
  <c r="T24" i="21"/>
  <c r="D19" i="21"/>
  <c r="E19" i="21"/>
  <c r="C19" i="21"/>
  <c r="AB19" i="21"/>
  <c r="AB21" i="21"/>
  <c r="D23" i="21"/>
  <c r="C23" i="21"/>
  <c r="D26" i="21"/>
  <c r="AV18" i="21"/>
  <c r="AC18" i="21"/>
  <c r="D25" i="21"/>
  <c r="AD23" i="21"/>
  <c r="AA13" i="21"/>
  <c r="AA12" i="21"/>
  <c r="AC12" i="21"/>
  <c r="AC11" i="21"/>
  <c r="AR12" i="21"/>
  <c r="AR11" i="21"/>
  <c r="M18" i="21"/>
  <c r="AK18" i="21"/>
  <c r="AA18" i="21"/>
  <c r="AB18" i="21"/>
  <c r="AB11" i="21"/>
  <c r="T18" i="21"/>
  <c r="C20" i="21"/>
  <c r="AA22" i="21"/>
  <c r="U18" i="21"/>
  <c r="U11" i="21"/>
  <c r="T11" i="21"/>
  <c r="AD12" i="21"/>
  <c r="AD11" i="21"/>
  <c r="E22" i="21"/>
  <c r="J18" i="21"/>
  <c r="J11" i="21"/>
  <c r="AR24" i="21"/>
  <c r="AB24" i="21"/>
  <c r="AA24" i="21"/>
  <c r="AB26" i="21"/>
  <c r="AA26" i="21"/>
  <c r="F20" i="21"/>
  <c r="D22" i="21"/>
  <c r="G11" i="21"/>
  <c r="AB25" i="21"/>
  <c r="AA25" i="21"/>
  <c r="E11" i="21"/>
  <c r="F21" i="21"/>
  <c r="AV12" i="21"/>
  <c r="AV11" i="21"/>
  <c r="AD22" i="21"/>
  <c r="AC19" i="21"/>
  <c r="AA19" i="21"/>
  <c r="E26" i="21"/>
  <c r="C26" i="21"/>
  <c r="AC22" i="21"/>
  <c r="F25" i="21"/>
  <c r="AA11" i="21"/>
  <c r="AK11" i="21"/>
  <c r="C22" i="21"/>
  <c r="F18" i="21"/>
  <c r="F11" i="21"/>
  <c r="C18" i="21"/>
  <c r="C11" i="21"/>
  <c r="D18" i="21"/>
  <c r="D11" i="21"/>
</calcChain>
</file>

<file path=xl/sharedStrings.xml><?xml version="1.0" encoding="utf-8"?>
<sst xmlns="http://schemas.openxmlformats.org/spreadsheetml/2006/main" count="109" uniqueCount="41">
  <si>
    <t>Đơn vị: Triệu đồng</t>
  </si>
  <si>
    <t>STT</t>
  </si>
  <si>
    <t>A</t>
  </si>
  <si>
    <t>B</t>
  </si>
  <si>
    <t>Chi đầu tư phát triển</t>
  </si>
  <si>
    <t>II</t>
  </si>
  <si>
    <t>I</t>
  </si>
  <si>
    <t>TỔNG SỐ</t>
  </si>
  <si>
    <t>Dự toán</t>
  </si>
  <si>
    <t>Quyết toán</t>
  </si>
  <si>
    <t>Tổng số</t>
  </si>
  <si>
    <t>Biểu số 68/CK-NSNN</t>
  </si>
  <si>
    <t>Trong đó</t>
  </si>
  <si>
    <t>Đầu tư phát triển</t>
  </si>
  <si>
    <t>Kinh phí sự nghiệp</t>
  </si>
  <si>
    <t>Vốn trong nước</t>
  </si>
  <si>
    <t>Vốn ngoài nước</t>
  </si>
  <si>
    <t>Thành phố Vũng Tàu</t>
  </si>
  <si>
    <t>Thành phố Bà Rịa</t>
  </si>
  <si>
    <t>Huyện Châu Đức</t>
  </si>
  <si>
    <t>Huyện Đất Đỏ</t>
  </si>
  <si>
    <t>Huyện Long Điền</t>
  </si>
  <si>
    <t>Huyện Xuyên Mộc</t>
  </si>
  <si>
    <t>Huyện Côn Đảo</t>
  </si>
  <si>
    <t>Nội dung (1)</t>
  </si>
  <si>
    <t>Chương trình mục tiêu quốc gia xây dựng nông thôn mới</t>
  </si>
  <si>
    <t>Chương trình mục tiêu quốc gia giảm nghèo bền vững</t>
  </si>
  <si>
    <t>Chia ra</t>
  </si>
  <si>
    <t>Ngân sách cấp tỉnh</t>
  </si>
  <si>
    <t>Ngân sách cấp huyện</t>
  </si>
  <si>
    <t xml:space="preserve">Thị xã Phú Mỹ </t>
  </si>
  <si>
    <t xml:space="preserve"> ỦY BAN NHÂN DÂN TỈNH BÀ RỊA - VŨNG TÀU</t>
  </si>
  <si>
    <t>Chương trình mục tiêu quốc gia giảm nghèo bền vững (bao gồm chương trình 135)</t>
  </si>
  <si>
    <t xml:space="preserve">Chương trình mục tiêu quốc gia phát triển KT-XH cho đồng bào dân tộc thiểu số </t>
  </si>
  <si>
    <t>Sở Nông nghiệp và PTNT</t>
  </si>
  <si>
    <t>Sở Lao động TBXH</t>
  </si>
  <si>
    <t>Ban dân tộc</t>
  </si>
  <si>
    <t>Ủy ban Mặt trận Tổ quốc Việt Nam tỉnh</t>
  </si>
  <si>
    <t>Hội Nông dân</t>
  </si>
  <si>
    <t>(Kèm theo Quyết định số              /QĐ-UBND ngày      tháng 12 năm 2024 của Ủy ban nhân dân tỉnh Bà Rịa - Vũng Tàu)</t>
  </si>
  <si>
    <t>QUYẾT TOÁN CHI CHƯƠNG TRÌNH MỤC TIÊU QUỐC GIA NGÂN SÁCH CẤP TỈNH VÀ NGÂN SÁCH HUYỆN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</si>
</sst>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.0\ _€_-;\-* #,##0.0\ _€_-;_-* &quot;-&quot;??\ _€_-;_-@_-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.vntime"/>
      <family val="2"/>
    </font>
    <font>
      <i/>
      <sz val="11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2"/>
      <charset val="163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5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3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10" fillId="0" borderId="0" xfId="0" applyFont="1"/>
    <xf numFmtId="0" fontId="3" fillId="0" borderId="0" xfId="0" applyFont="1"/>
    <xf numFmtId="0" fontId="17" fillId="0" borderId="0" xfId="54" applyFont="1" applyBorder="1"/>
    <xf numFmtId="3" fontId="17" fillId="0" borderId="0" xfId="54" applyNumberFormat="1" applyFont="1" applyBorder="1"/>
    <xf numFmtId="166" fontId="17" fillId="0" borderId="0" xfId="54" applyNumberFormat="1" applyFont="1" applyBorder="1"/>
    <xf numFmtId="3" fontId="17" fillId="0" borderId="0" xfId="54" applyNumberFormat="1" applyFont="1" applyFill="1" applyBorder="1"/>
    <xf numFmtId="0" fontId="17" fillId="0" borderId="0" xfId="54" applyFont="1" applyFill="1" applyBorder="1"/>
    <xf numFmtId="0" fontId="17" fillId="2" borderId="0" xfId="54" applyFont="1" applyFill="1" applyBorder="1"/>
    <xf numFmtId="0" fontId="18" fillId="0" borderId="0" xfId="54" applyFont="1" applyBorder="1" applyAlignment="1">
      <alignment horizontal="left" wrapText="1"/>
    </xf>
    <xf numFmtId="0" fontId="18" fillId="2" borderId="0" xfId="54" applyFont="1" applyFill="1" applyBorder="1" applyAlignment="1">
      <alignment horizontal="left" wrapText="1"/>
    </xf>
    <xf numFmtId="3" fontId="17" fillId="2" borderId="0" xfId="54" applyNumberFormat="1" applyFont="1" applyFill="1" applyBorder="1"/>
    <xf numFmtId="0" fontId="8" fillId="2" borderId="0" xfId="29" applyFont="1" applyFill="1" applyBorder="1" applyAlignment="1">
      <alignment horizontal="center"/>
    </xf>
    <xf numFmtId="166" fontId="19" fillId="0" borderId="0" xfId="5" applyNumberFormat="1" applyFont="1" applyBorder="1" applyAlignment="1">
      <alignment horizontal="center"/>
    </xf>
    <xf numFmtId="166" fontId="17" fillId="0" borderId="0" xfId="5" applyNumberFormat="1" applyFont="1" applyBorder="1"/>
    <xf numFmtId="165" fontId="17" fillId="0" borderId="0" xfId="5" applyFont="1" applyFill="1" applyBorder="1"/>
    <xf numFmtId="166" fontId="18" fillId="0" borderId="0" xfId="5" applyNumberFormat="1" applyFont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2" fillId="0" borderId="0" xfId="54" applyFont="1" applyFill="1" applyBorder="1"/>
    <xf numFmtId="166" fontId="1" fillId="0" borderId="2" xfId="5" applyNumberFormat="1" applyFont="1" applyFill="1" applyBorder="1" applyAlignment="1">
      <alignment horizontal="center" vertical="center" wrapText="1"/>
    </xf>
    <xf numFmtId="1" fontId="1" fillId="0" borderId="2" xfId="62" applyNumberFormat="1" applyFont="1" applyFill="1" applyBorder="1" applyAlignment="1">
      <alignment horizontal="center" vertical="center" wrapText="1"/>
    </xf>
    <xf numFmtId="1" fontId="1" fillId="0" borderId="2" xfId="3" applyNumberFormat="1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vertical="center" wrapText="1"/>
    </xf>
    <xf numFmtId="166" fontId="1" fillId="0" borderId="3" xfId="5" applyNumberFormat="1" applyFont="1" applyFill="1" applyBorder="1" applyAlignment="1">
      <alignment horizontal="right" vertical="center" wrapText="1"/>
    </xf>
    <xf numFmtId="166" fontId="1" fillId="0" borderId="3" xfId="5" applyNumberFormat="1" applyFont="1" applyFill="1" applyBorder="1" applyAlignment="1">
      <alignment horizontal="right" vertical="center"/>
    </xf>
    <xf numFmtId="0" fontId="1" fillId="0" borderId="0" xfId="54" applyFont="1" applyFill="1" applyBorder="1"/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vertical="center" wrapText="1"/>
    </xf>
    <xf numFmtId="166" fontId="1" fillId="0" borderId="1" xfId="5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vertical="center" wrapText="1"/>
    </xf>
    <xf numFmtId="166" fontId="2" fillId="0" borderId="1" xfId="5" applyNumberFormat="1" applyFont="1" applyFill="1" applyBorder="1" applyAlignment="1">
      <alignment horizontal="center" vertical="center" wrapText="1"/>
    </xf>
    <xf numFmtId="166" fontId="2" fillId="0" borderId="1" xfId="5" applyNumberFormat="1" applyFont="1" applyFill="1" applyBorder="1" applyAlignment="1">
      <alignment vertical="center"/>
    </xf>
    <xf numFmtId="166" fontId="2" fillId="0" borderId="1" xfId="5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justify" vertical="center" wrapText="1"/>
    </xf>
    <xf numFmtId="166" fontId="1" fillId="0" borderId="1" xfId="5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5" applyNumberFormat="1" applyFont="1" applyFill="1" applyBorder="1" applyAlignment="1">
      <alignment horizontal="right" vertical="center"/>
    </xf>
    <xf numFmtId="166" fontId="1" fillId="0" borderId="1" xfId="54" applyNumberFormat="1" applyFont="1" applyFill="1" applyBorder="1" applyAlignment="1">
      <alignment horizontal="right" vertical="center" wrapText="1"/>
    </xf>
    <xf numFmtId="166" fontId="1" fillId="0" borderId="1" xfId="5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54" applyNumberFormat="1" applyFont="1" applyFill="1" applyBorder="1" applyAlignment="1">
      <alignment horizontal="right" vertical="center" wrapText="1"/>
    </xf>
    <xf numFmtId="0" fontId="2" fillId="0" borderId="1" xfId="54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66" fontId="2" fillId="0" borderId="4" xfId="5" applyNumberFormat="1" applyFont="1" applyFill="1" applyBorder="1" applyAlignment="1">
      <alignment horizontal="right" vertical="center" wrapText="1"/>
    </xf>
    <xf numFmtId="166" fontId="2" fillId="0" borderId="4" xfId="54" applyNumberFormat="1" applyFont="1" applyFill="1" applyBorder="1" applyAlignment="1">
      <alignment horizontal="right" vertical="center" wrapText="1"/>
    </xf>
    <xf numFmtId="0" fontId="2" fillId="0" borderId="4" xfId="54" applyFont="1" applyFill="1" applyBorder="1" applyAlignment="1">
      <alignment vertical="center"/>
    </xf>
    <xf numFmtId="166" fontId="2" fillId="0" borderId="4" xfId="5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6" xfId="54" applyFont="1" applyFill="1" applyBorder="1" applyAlignment="1">
      <alignment horizontal="center" vertical="center" wrapText="1"/>
    </xf>
    <xf numFmtId="0" fontId="1" fillId="0" borderId="7" xfId="54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6" fontId="1" fillId="0" borderId="2" xfId="5" applyNumberFormat="1" applyFont="1" applyFill="1" applyBorder="1" applyAlignment="1">
      <alignment horizontal="center" vertical="center" wrapText="1"/>
    </xf>
  </cellXfs>
  <cellStyles count="67">
    <cellStyle name="Comma [0] 2 2" xfId="1"/>
    <cellStyle name="Comma 10" xfId="2"/>
    <cellStyle name="Comma 10 4" xfId="3"/>
    <cellStyle name="Comma 11" xfId="4"/>
    <cellStyle name="Comma 2" xfId="5"/>
    <cellStyle name="Comma 2 2" xfId="6"/>
    <cellStyle name="Comma 2 4" xfId="7"/>
    <cellStyle name="Comma 25" xfId="8"/>
    <cellStyle name="Comma 3" xfId="9"/>
    <cellStyle name="Comma 3 3" xfId="10"/>
    <cellStyle name="Comma 4" xfId="11"/>
    <cellStyle name="Comma 5" xfId="12"/>
    <cellStyle name="Comma 5 3" xfId="13"/>
    <cellStyle name="Comma 6" xfId="14"/>
    <cellStyle name="Comma 7" xfId="15"/>
    <cellStyle name="Comma 8" xfId="16"/>
    <cellStyle name="Comma 9" xfId="17"/>
    <cellStyle name="Normal" xfId="0" builtinId="0"/>
    <cellStyle name="Normal 10" xfId="18"/>
    <cellStyle name="Normal 10 3 2" xfId="19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27"/>
    <cellStyle name="Normal 19" xfId="28"/>
    <cellStyle name="Normal 2" xfId="29"/>
    <cellStyle name="Normal 2 2" xfId="30"/>
    <cellStyle name="Normal 2 2 2 3" xfId="31"/>
    <cellStyle name="Normal 2 3" xfId="32"/>
    <cellStyle name="Normal 2 4" xfId="33"/>
    <cellStyle name="Normal 20" xfId="34"/>
    <cellStyle name="Normal 21" xfId="35"/>
    <cellStyle name="Normal 22" xfId="36"/>
    <cellStyle name="Normal 23" xfId="37"/>
    <cellStyle name="Normal 24" xfId="38"/>
    <cellStyle name="Normal 25" xfId="39"/>
    <cellStyle name="Normal 26" xfId="40"/>
    <cellStyle name="Normal 27" xfId="41"/>
    <cellStyle name="Normal 27 2" xfId="42"/>
    <cellStyle name="Normal 28" xfId="43"/>
    <cellStyle name="Normal 29" xfId="44"/>
    <cellStyle name="Normal 3" xfId="45"/>
    <cellStyle name="Normal 30" xfId="46"/>
    <cellStyle name="Normal 31" xfId="47"/>
    <cellStyle name="Normal 32" xfId="48"/>
    <cellStyle name="Normal 33" xfId="49"/>
    <cellStyle name="Normal 34" xfId="50"/>
    <cellStyle name="Normal 35" xfId="51"/>
    <cellStyle name="Normal 36" xfId="52"/>
    <cellStyle name="Normal 37" xfId="53"/>
    <cellStyle name="Normal 38" xfId="54"/>
    <cellStyle name="Normal 39" xfId="55"/>
    <cellStyle name="Normal 4" xfId="56"/>
    <cellStyle name="Normal 40" xfId="57"/>
    <cellStyle name="Normal 41" xfId="58"/>
    <cellStyle name="Normal 41 2" xfId="59"/>
    <cellStyle name="Normal 42" xfId="60"/>
    <cellStyle name="Normal 5" xfId="61"/>
    <cellStyle name="Normal 6" xfId="62"/>
    <cellStyle name="Normal 7" xfId="63"/>
    <cellStyle name="Normal 8" xfId="64"/>
    <cellStyle name="Normal 9" xfId="65"/>
    <cellStyle name="Percen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1053045</xdr:colOff>
      <xdr:row>0</xdr:row>
      <xdr:rowOff>266697</xdr:rowOff>
    </xdr:from>
    <xdr:to>
      <xdr:col>5</xdr:col>
      <xdr:colOff>395415</xdr:colOff>
      <xdr:row>0</xdr:row>
      <xdr:rowOff>266698</xdr:rowOff>
    </xdr:to>
    <xdr:cxnSp macro="">
      <xdr:nvCxnSpPr>
        <xdr:cNvPr id="3" name="Straight Connector 2"/>
        <xdr:cNvCxnSpPr/>
      </xdr:nvCxnSpPr>
      <xdr:spPr>
        <a:xfrm flipV="1">
          <a:off x="1313395" y="266697"/>
          <a:ext cx="223467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>
      <pane activePane="bottomRight" state="frozenSplit"/>
    </sheetView>
  </sheetViews>
  <sheetFormatPr defaultRowHeight="15" x14ac:dyDescent="0.25"/>
  <sheetData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tabSelected="1" zoomScale="70" zoomScaleNormal="70" workbookViewId="0">
      <selection activeCell="A2" sqref="A2:AY2"/>
    </sheetView>
  </sheetViews>
  <sheetFormatPr defaultRowHeight="12.75" x14ac:dyDescent="0.2"/>
  <cols>
    <col min="1" max="1" width="3.28515625" style="4" customWidth="1"/>
    <col min="2" max="2" width="16.140625" style="4" customWidth="1"/>
    <col min="3" max="3" width="9.5703125" style="4" customWidth="1"/>
    <col min="4" max="4" width="10" style="4" customWidth="1"/>
    <col min="5" max="5" width="7.140625" style="4" customWidth="1"/>
    <col min="6" max="6" width="9.7109375" style="8" customWidth="1"/>
    <col min="7" max="7" width="9.42578125" style="8" customWidth="1"/>
    <col min="8" max="8" width="10.28515625" style="8" customWidth="1"/>
    <col min="9" max="12" width="5.28515625" style="8" customWidth="1"/>
    <col min="13" max="13" width="6.140625" style="8" customWidth="1"/>
    <col min="14" max="16" width="5.42578125" style="8" customWidth="1"/>
    <col min="17" max="17" width="6.85546875" style="8" customWidth="1"/>
    <col min="18" max="18" width="6.28515625" style="8" customWidth="1"/>
    <col min="19" max="19" width="5.42578125" style="8" customWidth="1"/>
    <col min="20" max="20" width="11.5703125" style="8" customWidth="1"/>
    <col min="21" max="21" width="8.28515625" style="8" customWidth="1"/>
    <col min="22" max="22" width="8.5703125" style="8" customWidth="1"/>
    <col min="23" max="23" width="5.7109375" style="8" customWidth="1"/>
    <col min="24" max="24" width="7.140625" style="9" customWidth="1"/>
    <col min="25" max="25" width="6.5703125" style="9" customWidth="1"/>
    <col min="26" max="26" width="5" style="8" customWidth="1"/>
    <col min="27" max="28" width="9.5703125" style="8" customWidth="1"/>
    <col min="29" max="29" width="7.42578125" style="8" customWidth="1"/>
    <col min="30" max="30" width="8.7109375" style="8" customWidth="1"/>
    <col min="31" max="31" width="8.140625" style="8" customWidth="1"/>
    <col min="32" max="32" width="8" style="8" customWidth="1"/>
    <col min="33" max="33" width="5.5703125" style="8" customWidth="1"/>
    <col min="34" max="34" width="6" style="8" customWidth="1"/>
    <col min="35" max="35" width="6.28515625" style="8" customWidth="1"/>
    <col min="36" max="36" width="6.42578125" style="8" customWidth="1"/>
    <col min="37" max="37" width="6.28515625" style="8" customWidth="1"/>
    <col min="38" max="38" width="5.5703125" style="9" customWidth="1"/>
    <col min="39" max="39" width="6.5703125" style="9" customWidth="1"/>
    <col min="40" max="40" width="5.7109375" style="9" customWidth="1"/>
    <col min="41" max="41" width="6.28515625" style="8" customWidth="1"/>
    <col min="42" max="42" width="6.5703125" style="8" customWidth="1"/>
    <col min="43" max="43" width="6.28515625" style="8" customWidth="1"/>
    <col min="44" max="44" width="8.140625" style="15" customWidth="1"/>
    <col min="45" max="45" width="8.42578125" style="15" customWidth="1"/>
    <col min="46" max="46" width="8.140625" style="15" customWidth="1"/>
    <col min="47" max="47" width="6.42578125" style="15" customWidth="1"/>
    <col min="48" max="48" width="7.28515625" style="15" customWidth="1"/>
    <col min="49" max="49" width="7" style="15" customWidth="1"/>
    <col min="50" max="50" width="5.7109375" style="15" customWidth="1"/>
    <col min="51" max="16384" width="9.140625" style="4"/>
  </cols>
  <sheetData>
    <row r="1" spans="1:51" s="2" customFormat="1" ht="29.25" customHeight="1" x14ac:dyDescent="0.3">
      <c r="A1" s="58" t="s">
        <v>31</v>
      </c>
      <c r="B1" s="58"/>
      <c r="C1" s="58"/>
      <c r="D1" s="58"/>
      <c r="E1" s="58"/>
      <c r="F1" s="58"/>
      <c r="G1" s="58"/>
      <c r="H1" s="58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AR1" s="52" t="s">
        <v>11</v>
      </c>
      <c r="AS1" s="52"/>
      <c r="AT1" s="52"/>
      <c r="AU1" s="52"/>
      <c r="AV1" s="52"/>
      <c r="AX1" s="3"/>
    </row>
    <row r="2" spans="1:51" s="1" customFormat="1" ht="18.75" x14ac:dyDescent="0.3">
      <c r="A2" s="52" t="s">
        <v>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</row>
    <row r="3" spans="1:51" s="1" customFormat="1" ht="18.75" x14ac:dyDescent="0.3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</row>
    <row r="4" spans="1:51" ht="15" x14ac:dyDescent="0.25">
      <c r="C4" s="5"/>
      <c r="D4" s="6"/>
      <c r="E4" s="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2"/>
      <c r="Y4" s="12"/>
      <c r="Z4" s="7"/>
      <c r="AC4" s="7"/>
      <c r="AD4" s="7"/>
      <c r="AQ4" s="13" t="s">
        <v>0</v>
      </c>
      <c r="AR4" s="14"/>
    </row>
    <row r="5" spans="1:51" s="20" customFormat="1" ht="24.75" customHeight="1" x14ac:dyDescent="0.2">
      <c r="A5" s="54" t="s">
        <v>1</v>
      </c>
      <c r="B5" s="54" t="s">
        <v>24</v>
      </c>
      <c r="C5" s="55" t="s">
        <v>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  <c r="AA5" s="54" t="s">
        <v>9</v>
      </c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</row>
    <row r="6" spans="1:51" s="20" customFormat="1" ht="39" customHeight="1" x14ac:dyDescent="0.2">
      <c r="A6" s="54"/>
      <c r="B6" s="54"/>
      <c r="C6" s="54" t="s">
        <v>10</v>
      </c>
      <c r="D6" s="54" t="s">
        <v>12</v>
      </c>
      <c r="E6" s="54"/>
      <c r="F6" s="54" t="s">
        <v>25</v>
      </c>
      <c r="G6" s="54"/>
      <c r="H6" s="54"/>
      <c r="I6" s="54"/>
      <c r="J6" s="54"/>
      <c r="K6" s="54"/>
      <c r="L6" s="54"/>
      <c r="M6" s="54" t="s">
        <v>32</v>
      </c>
      <c r="N6" s="54"/>
      <c r="O6" s="54"/>
      <c r="P6" s="54"/>
      <c r="Q6" s="54"/>
      <c r="R6" s="54"/>
      <c r="S6" s="54"/>
      <c r="T6" s="54" t="s">
        <v>33</v>
      </c>
      <c r="U6" s="54"/>
      <c r="V6" s="54"/>
      <c r="W6" s="54"/>
      <c r="X6" s="54"/>
      <c r="Y6" s="54"/>
      <c r="Z6" s="54"/>
      <c r="AA6" s="54" t="s">
        <v>10</v>
      </c>
      <c r="AB6" s="54" t="s">
        <v>12</v>
      </c>
      <c r="AC6" s="54"/>
      <c r="AD6" s="54" t="s">
        <v>25</v>
      </c>
      <c r="AE6" s="54"/>
      <c r="AF6" s="54"/>
      <c r="AG6" s="54"/>
      <c r="AH6" s="54"/>
      <c r="AI6" s="54"/>
      <c r="AJ6" s="54"/>
      <c r="AK6" s="54" t="s">
        <v>26</v>
      </c>
      <c r="AL6" s="54"/>
      <c r="AM6" s="54"/>
      <c r="AN6" s="54"/>
      <c r="AO6" s="54"/>
      <c r="AP6" s="54"/>
      <c r="AQ6" s="54"/>
      <c r="AR6" s="60" t="s">
        <v>33</v>
      </c>
      <c r="AS6" s="60"/>
      <c r="AT6" s="60"/>
      <c r="AU6" s="60"/>
      <c r="AV6" s="60"/>
      <c r="AW6" s="60"/>
      <c r="AX6" s="60"/>
    </row>
    <row r="7" spans="1:51" s="20" customFormat="1" ht="27" customHeight="1" x14ac:dyDescent="0.2">
      <c r="A7" s="54"/>
      <c r="B7" s="54"/>
      <c r="C7" s="54"/>
      <c r="D7" s="54" t="s">
        <v>13</v>
      </c>
      <c r="E7" s="54" t="s">
        <v>14</v>
      </c>
      <c r="F7" s="54" t="s">
        <v>10</v>
      </c>
      <c r="G7" s="54" t="s">
        <v>4</v>
      </c>
      <c r="H7" s="54"/>
      <c r="I7" s="54"/>
      <c r="J7" s="54" t="s">
        <v>14</v>
      </c>
      <c r="K7" s="54"/>
      <c r="L7" s="54"/>
      <c r="M7" s="54" t="s">
        <v>10</v>
      </c>
      <c r="N7" s="54" t="s">
        <v>4</v>
      </c>
      <c r="O7" s="54"/>
      <c r="P7" s="54"/>
      <c r="Q7" s="54" t="s">
        <v>14</v>
      </c>
      <c r="R7" s="54"/>
      <c r="S7" s="54"/>
      <c r="T7" s="54" t="s">
        <v>10</v>
      </c>
      <c r="U7" s="54" t="s">
        <v>4</v>
      </c>
      <c r="V7" s="54"/>
      <c r="W7" s="54"/>
      <c r="X7" s="54" t="s">
        <v>14</v>
      </c>
      <c r="Y7" s="54"/>
      <c r="Z7" s="54"/>
      <c r="AA7" s="54"/>
      <c r="AB7" s="54" t="s">
        <v>13</v>
      </c>
      <c r="AC7" s="54" t="s">
        <v>14</v>
      </c>
      <c r="AD7" s="54" t="s">
        <v>10</v>
      </c>
      <c r="AE7" s="54" t="s">
        <v>4</v>
      </c>
      <c r="AF7" s="54"/>
      <c r="AG7" s="54"/>
      <c r="AH7" s="54" t="s">
        <v>14</v>
      </c>
      <c r="AI7" s="54"/>
      <c r="AJ7" s="54"/>
      <c r="AK7" s="54" t="s">
        <v>10</v>
      </c>
      <c r="AL7" s="54" t="s">
        <v>4</v>
      </c>
      <c r="AM7" s="54"/>
      <c r="AN7" s="54"/>
      <c r="AO7" s="54" t="s">
        <v>14</v>
      </c>
      <c r="AP7" s="54"/>
      <c r="AQ7" s="54"/>
      <c r="AR7" s="60" t="s">
        <v>10</v>
      </c>
      <c r="AS7" s="60" t="s">
        <v>4</v>
      </c>
      <c r="AT7" s="60"/>
      <c r="AU7" s="60"/>
      <c r="AV7" s="60" t="s">
        <v>14</v>
      </c>
      <c r="AW7" s="60"/>
      <c r="AX7" s="60"/>
    </row>
    <row r="8" spans="1:51" s="20" customFormat="1" ht="12.75" customHeight="1" x14ac:dyDescent="0.2">
      <c r="A8" s="54"/>
      <c r="B8" s="54"/>
      <c r="C8" s="54"/>
      <c r="D8" s="54"/>
      <c r="E8" s="54"/>
      <c r="F8" s="54"/>
      <c r="G8" s="54" t="s">
        <v>10</v>
      </c>
      <c r="H8" s="54" t="s">
        <v>27</v>
      </c>
      <c r="I8" s="54"/>
      <c r="J8" s="54" t="s">
        <v>10</v>
      </c>
      <c r="K8" s="54" t="s">
        <v>27</v>
      </c>
      <c r="L8" s="54"/>
      <c r="M8" s="54"/>
      <c r="N8" s="54" t="s">
        <v>10</v>
      </c>
      <c r="O8" s="54" t="s">
        <v>27</v>
      </c>
      <c r="P8" s="54"/>
      <c r="Q8" s="54" t="s">
        <v>10</v>
      </c>
      <c r="R8" s="54" t="s">
        <v>27</v>
      </c>
      <c r="S8" s="54"/>
      <c r="T8" s="54"/>
      <c r="U8" s="54" t="s">
        <v>10</v>
      </c>
      <c r="V8" s="54" t="s">
        <v>27</v>
      </c>
      <c r="W8" s="54"/>
      <c r="X8" s="54" t="s">
        <v>10</v>
      </c>
      <c r="Y8" s="54" t="s">
        <v>27</v>
      </c>
      <c r="Z8" s="54"/>
      <c r="AA8" s="54"/>
      <c r="AB8" s="54"/>
      <c r="AC8" s="54"/>
      <c r="AD8" s="54"/>
      <c r="AE8" s="54" t="s">
        <v>10</v>
      </c>
      <c r="AF8" s="54" t="s">
        <v>27</v>
      </c>
      <c r="AG8" s="54"/>
      <c r="AH8" s="54" t="s">
        <v>10</v>
      </c>
      <c r="AI8" s="54" t="s">
        <v>27</v>
      </c>
      <c r="AJ8" s="54"/>
      <c r="AK8" s="54"/>
      <c r="AL8" s="54" t="s">
        <v>10</v>
      </c>
      <c r="AM8" s="54" t="s">
        <v>27</v>
      </c>
      <c r="AN8" s="54"/>
      <c r="AO8" s="54" t="s">
        <v>10</v>
      </c>
      <c r="AP8" s="54" t="s">
        <v>27</v>
      </c>
      <c r="AQ8" s="54"/>
      <c r="AR8" s="60"/>
      <c r="AS8" s="60" t="s">
        <v>10</v>
      </c>
      <c r="AT8" s="60" t="s">
        <v>27</v>
      </c>
      <c r="AU8" s="60"/>
      <c r="AV8" s="60" t="s">
        <v>10</v>
      </c>
      <c r="AW8" s="60" t="s">
        <v>27</v>
      </c>
      <c r="AX8" s="60"/>
    </row>
    <row r="9" spans="1:51" s="20" customFormat="1" ht="73.5" customHeight="1" x14ac:dyDescent="0.2">
      <c r="A9" s="54"/>
      <c r="B9" s="54"/>
      <c r="C9" s="54"/>
      <c r="D9" s="54"/>
      <c r="E9" s="54"/>
      <c r="F9" s="54"/>
      <c r="G9" s="54"/>
      <c r="H9" s="21" t="s">
        <v>15</v>
      </c>
      <c r="I9" s="19" t="s">
        <v>16</v>
      </c>
      <c r="J9" s="54"/>
      <c r="K9" s="19" t="s">
        <v>15</v>
      </c>
      <c r="L9" s="19" t="s">
        <v>16</v>
      </c>
      <c r="M9" s="54"/>
      <c r="N9" s="54"/>
      <c r="O9" s="19" t="s">
        <v>15</v>
      </c>
      <c r="P9" s="19" t="s">
        <v>16</v>
      </c>
      <c r="Q9" s="54"/>
      <c r="R9" s="19" t="s">
        <v>15</v>
      </c>
      <c r="S9" s="19" t="s">
        <v>16</v>
      </c>
      <c r="T9" s="54"/>
      <c r="U9" s="54"/>
      <c r="V9" s="19" t="s">
        <v>15</v>
      </c>
      <c r="W9" s="19" t="s">
        <v>16</v>
      </c>
      <c r="X9" s="54"/>
      <c r="Y9" s="19" t="s">
        <v>15</v>
      </c>
      <c r="Z9" s="19" t="s">
        <v>16</v>
      </c>
      <c r="AA9" s="54"/>
      <c r="AB9" s="54"/>
      <c r="AC9" s="54"/>
      <c r="AD9" s="54"/>
      <c r="AE9" s="54"/>
      <c r="AF9" s="19" t="s">
        <v>15</v>
      </c>
      <c r="AG9" s="19" t="s">
        <v>16</v>
      </c>
      <c r="AH9" s="54"/>
      <c r="AI9" s="19" t="s">
        <v>15</v>
      </c>
      <c r="AJ9" s="19" t="s">
        <v>16</v>
      </c>
      <c r="AK9" s="54"/>
      <c r="AL9" s="54"/>
      <c r="AM9" s="19" t="s">
        <v>15</v>
      </c>
      <c r="AN9" s="19" t="s">
        <v>16</v>
      </c>
      <c r="AO9" s="54"/>
      <c r="AP9" s="19" t="s">
        <v>15</v>
      </c>
      <c r="AQ9" s="19" t="s">
        <v>16</v>
      </c>
      <c r="AR9" s="60"/>
      <c r="AS9" s="60"/>
      <c r="AT9" s="21" t="s">
        <v>15</v>
      </c>
      <c r="AU9" s="21" t="s">
        <v>16</v>
      </c>
      <c r="AV9" s="60"/>
      <c r="AW9" s="21" t="s">
        <v>15</v>
      </c>
      <c r="AX9" s="21" t="s">
        <v>16</v>
      </c>
    </row>
    <row r="10" spans="1:51" s="20" customFormat="1" ht="18.75" customHeight="1" x14ac:dyDescent="0.2">
      <c r="A10" s="22" t="s">
        <v>2</v>
      </c>
      <c r="B10" s="22" t="s">
        <v>3</v>
      </c>
      <c r="C10" s="23">
        <v>1</v>
      </c>
      <c r="D10" s="23">
        <v>2</v>
      </c>
      <c r="E10" s="23">
        <v>3</v>
      </c>
      <c r="F10" s="23">
        <v>4</v>
      </c>
      <c r="G10" s="23">
        <v>5</v>
      </c>
      <c r="H10" s="23">
        <v>6</v>
      </c>
      <c r="I10" s="23">
        <v>7</v>
      </c>
      <c r="J10" s="23">
        <v>8</v>
      </c>
      <c r="K10" s="23">
        <v>9</v>
      </c>
      <c r="L10" s="23">
        <v>10</v>
      </c>
      <c r="M10" s="23">
        <v>11</v>
      </c>
      <c r="N10" s="23">
        <v>12</v>
      </c>
      <c r="O10" s="23">
        <v>13</v>
      </c>
      <c r="P10" s="23">
        <v>14</v>
      </c>
      <c r="Q10" s="23">
        <v>15</v>
      </c>
      <c r="R10" s="23">
        <v>16</v>
      </c>
      <c r="S10" s="23">
        <v>17</v>
      </c>
      <c r="T10" s="23">
        <v>18</v>
      </c>
      <c r="U10" s="23">
        <v>19</v>
      </c>
      <c r="V10" s="23">
        <v>20</v>
      </c>
      <c r="W10" s="23">
        <v>21</v>
      </c>
      <c r="X10" s="23">
        <v>22</v>
      </c>
      <c r="Y10" s="23">
        <v>23</v>
      </c>
      <c r="Z10" s="23">
        <v>24</v>
      </c>
      <c r="AA10" s="23">
        <v>18</v>
      </c>
      <c r="AB10" s="23">
        <v>19</v>
      </c>
      <c r="AC10" s="23">
        <v>20</v>
      </c>
      <c r="AD10" s="23">
        <v>21</v>
      </c>
      <c r="AE10" s="23">
        <v>22</v>
      </c>
      <c r="AF10" s="23">
        <v>23</v>
      </c>
      <c r="AG10" s="23">
        <v>24</v>
      </c>
      <c r="AH10" s="23">
        <v>25</v>
      </c>
      <c r="AI10" s="23">
        <v>26</v>
      </c>
      <c r="AJ10" s="23">
        <v>27</v>
      </c>
      <c r="AK10" s="23">
        <v>28</v>
      </c>
      <c r="AL10" s="23">
        <v>29</v>
      </c>
      <c r="AM10" s="23">
        <v>30</v>
      </c>
      <c r="AN10" s="23">
        <v>31</v>
      </c>
      <c r="AO10" s="23">
        <v>32</v>
      </c>
      <c r="AP10" s="23">
        <v>33</v>
      </c>
      <c r="AQ10" s="23">
        <v>34</v>
      </c>
      <c r="AR10" s="21">
        <v>38</v>
      </c>
      <c r="AS10" s="21">
        <v>39</v>
      </c>
      <c r="AT10" s="21">
        <v>40</v>
      </c>
      <c r="AU10" s="21">
        <v>41</v>
      </c>
      <c r="AV10" s="21">
        <v>42</v>
      </c>
      <c r="AW10" s="21">
        <v>43</v>
      </c>
      <c r="AX10" s="21">
        <v>44</v>
      </c>
    </row>
    <row r="11" spans="1:51" s="28" customFormat="1" ht="29.25" customHeight="1" x14ac:dyDescent="0.2">
      <c r="A11" s="24"/>
      <c r="B11" s="25" t="s">
        <v>7</v>
      </c>
      <c r="C11" s="26">
        <f>C12+C18</f>
        <v>1283427.8</v>
      </c>
      <c r="D11" s="27">
        <f>D12+D18</f>
        <v>1256807</v>
      </c>
      <c r="E11" s="26">
        <f>E12+E18</f>
        <v>26620.799999999999</v>
      </c>
      <c r="F11" s="26">
        <f>F12+F18</f>
        <v>1120049</v>
      </c>
      <c r="G11" s="26">
        <f t="shared" ref="G11:L11" si="0">G12+G18</f>
        <v>1120049</v>
      </c>
      <c r="H11" s="26">
        <f t="shared" si="0"/>
        <v>1120049</v>
      </c>
      <c r="I11" s="26">
        <f t="shared" si="0"/>
        <v>0</v>
      </c>
      <c r="J11" s="26">
        <f t="shared" si="0"/>
        <v>0</v>
      </c>
      <c r="K11" s="26">
        <f t="shared" si="0"/>
        <v>0</v>
      </c>
      <c r="L11" s="26">
        <f t="shared" si="0"/>
        <v>0</v>
      </c>
      <c r="M11" s="26">
        <f>M12</f>
        <v>3522</v>
      </c>
      <c r="N11" s="26">
        <f t="shared" ref="N11:S11" si="1">N12+N18</f>
        <v>0</v>
      </c>
      <c r="O11" s="26">
        <f t="shared" si="1"/>
        <v>0</v>
      </c>
      <c r="P11" s="26">
        <f t="shared" si="1"/>
        <v>0</v>
      </c>
      <c r="Q11" s="26">
        <f t="shared" ref="Q11:Q17" si="2">R11</f>
        <v>3522</v>
      </c>
      <c r="R11" s="26">
        <f t="shared" si="1"/>
        <v>3522</v>
      </c>
      <c r="S11" s="26">
        <f t="shared" si="1"/>
        <v>0</v>
      </c>
      <c r="T11" s="26">
        <f>U11+X11</f>
        <v>159856.79999999999</v>
      </c>
      <c r="U11" s="26">
        <f t="shared" ref="U11:Z11" si="3">U12+U18</f>
        <v>136758</v>
      </c>
      <c r="V11" s="26">
        <f t="shared" si="3"/>
        <v>136758</v>
      </c>
      <c r="W11" s="26">
        <f t="shared" si="3"/>
        <v>0</v>
      </c>
      <c r="X11" s="26">
        <f t="shared" si="3"/>
        <v>23098.799999999999</v>
      </c>
      <c r="Y11" s="26">
        <f t="shared" si="3"/>
        <v>6000</v>
      </c>
      <c r="Z11" s="26">
        <f t="shared" si="3"/>
        <v>0</v>
      </c>
      <c r="AA11" s="26">
        <f>AA12+AA18</f>
        <v>1079177.0585169999</v>
      </c>
      <c r="AB11" s="26">
        <f t="shared" ref="AB11:AX11" si="4">AB12+AB18</f>
        <v>1055744.462053</v>
      </c>
      <c r="AC11" s="26">
        <f>AC12+AC18</f>
        <v>23432.596464000002</v>
      </c>
      <c r="AD11" s="26">
        <f t="shared" si="4"/>
        <v>921782.12391799991</v>
      </c>
      <c r="AE11" s="26">
        <f t="shared" si="4"/>
        <v>921705.12391799991</v>
      </c>
      <c r="AF11" s="26">
        <f t="shared" si="4"/>
        <v>921705.12391799991</v>
      </c>
      <c r="AG11" s="26">
        <f t="shared" si="4"/>
        <v>0</v>
      </c>
      <c r="AH11" s="26">
        <f t="shared" si="4"/>
        <v>77</v>
      </c>
      <c r="AI11" s="26">
        <f t="shared" si="4"/>
        <v>77</v>
      </c>
      <c r="AJ11" s="26">
        <f t="shared" si="4"/>
        <v>0</v>
      </c>
      <c r="AK11" s="26">
        <f t="shared" si="4"/>
        <v>3234</v>
      </c>
      <c r="AL11" s="26">
        <f t="shared" si="4"/>
        <v>0</v>
      </c>
      <c r="AM11" s="26">
        <f t="shared" si="4"/>
        <v>0</v>
      </c>
      <c r="AN11" s="26">
        <f t="shared" si="4"/>
        <v>0</v>
      </c>
      <c r="AO11" s="26">
        <f t="shared" si="4"/>
        <v>3234</v>
      </c>
      <c r="AP11" s="26">
        <f t="shared" si="4"/>
        <v>3234</v>
      </c>
      <c r="AQ11" s="26">
        <f t="shared" si="4"/>
        <v>0</v>
      </c>
      <c r="AR11" s="26">
        <f t="shared" si="4"/>
        <v>154160.934599</v>
      </c>
      <c r="AS11" s="26">
        <f t="shared" si="4"/>
        <v>134039.338135</v>
      </c>
      <c r="AT11" s="26">
        <f t="shared" si="4"/>
        <v>134039.338135</v>
      </c>
      <c r="AU11" s="26">
        <f t="shared" si="4"/>
        <v>0</v>
      </c>
      <c r="AV11" s="26">
        <f t="shared" si="4"/>
        <v>20121.596464000002</v>
      </c>
      <c r="AW11" s="26">
        <f t="shared" si="4"/>
        <v>20121.596464000002</v>
      </c>
      <c r="AX11" s="26">
        <f t="shared" si="4"/>
        <v>0</v>
      </c>
    </row>
    <row r="12" spans="1:51" s="28" customFormat="1" ht="29.25" customHeight="1" x14ac:dyDescent="0.2">
      <c r="A12" s="29" t="s">
        <v>6</v>
      </c>
      <c r="B12" s="30" t="s">
        <v>28</v>
      </c>
      <c r="C12" s="31">
        <f t="shared" ref="C12:C17" si="5">E12</f>
        <v>9522</v>
      </c>
      <c r="D12" s="31"/>
      <c r="E12" s="31">
        <f>SUM(E13:E17)</f>
        <v>9522</v>
      </c>
      <c r="F12" s="31">
        <f t="shared" ref="F12:AW12" si="6">SUM(F13:F17)</f>
        <v>0</v>
      </c>
      <c r="G12" s="31">
        <f t="shared" si="6"/>
        <v>0</v>
      </c>
      <c r="H12" s="31">
        <f t="shared" si="6"/>
        <v>0</v>
      </c>
      <c r="I12" s="31">
        <f t="shared" si="6"/>
        <v>0</v>
      </c>
      <c r="J12" s="31">
        <f t="shared" si="6"/>
        <v>0</v>
      </c>
      <c r="K12" s="31">
        <f t="shared" si="6"/>
        <v>0</v>
      </c>
      <c r="L12" s="31">
        <f t="shared" si="6"/>
        <v>0</v>
      </c>
      <c r="M12" s="31">
        <v>3522</v>
      </c>
      <c r="N12" s="31">
        <f t="shared" si="6"/>
        <v>0</v>
      </c>
      <c r="O12" s="31">
        <f t="shared" si="6"/>
        <v>0</v>
      </c>
      <c r="P12" s="31">
        <f t="shared" si="6"/>
        <v>0</v>
      </c>
      <c r="Q12" s="31">
        <f t="shared" si="2"/>
        <v>3522</v>
      </c>
      <c r="R12" s="31">
        <v>3522</v>
      </c>
      <c r="S12" s="31">
        <f t="shared" si="6"/>
        <v>0</v>
      </c>
      <c r="T12" s="31">
        <v>6000</v>
      </c>
      <c r="U12" s="31">
        <f t="shared" si="6"/>
        <v>0</v>
      </c>
      <c r="V12" s="31">
        <f t="shared" si="6"/>
        <v>0</v>
      </c>
      <c r="W12" s="31">
        <f t="shared" si="6"/>
        <v>0</v>
      </c>
      <c r="X12" s="31">
        <v>6000</v>
      </c>
      <c r="Y12" s="31">
        <v>6000</v>
      </c>
      <c r="Z12" s="31">
        <f t="shared" si="6"/>
        <v>0</v>
      </c>
      <c r="AA12" s="31">
        <f t="shared" si="6"/>
        <v>7699</v>
      </c>
      <c r="AB12" s="31">
        <f t="shared" si="6"/>
        <v>0</v>
      </c>
      <c r="AC12" s="31">
        <f>SUM(AC13:AC17)</f>
        <v>7699</v>
      </c>
      <c r="AD12" s="31">
        <f t="shared" si="6"/>
        <v>77</v>
      </c>
      <c r="AE12" s="31">
        <f t="shared" si="6"/>
        <v>0</v>
      </c>
      <c r="AF12" s="31">
        <f t="shared" si="6"/>
        <v>0</v>
      </c>
      <c r="AG12" s="31">
        <f t="shared" si="6"/>
        <v>0</v>
      </c>
      <c r="AH12" s="31">
        <f t="shared" si="6"/>
        <v>77</v>
      </c>
      <c r="AI12" s="31">
        <f t="shared" si="6"/>
        <v>77</v>
      </c>
      <c r="AJ12" s="31">
        <f t="shared" si="6"/>
        <v>0</v>
      </c>
      <c r="AK12" s="31">
        <f t="shared" si="6"/>
        <v>3234</v>
      </c>
      <c r="AL12" s="31">
        <f t="shared" si="6"/>
        <v>0</v>
      </c>
      <c r="AM12" s="31">
        <f t="shared" si="6"/>
        <v>0</v>
      </c>
      <c r="AN12" s="31">
        <f t="shared" si="6"/>
        <v>0</v>
      </c>
      <c r="AO12" s="31">
        <f t="shared" si="6"/>
        <v>3234</v>
      </c>
      <c r="AP12" s="31">
        <f t="shared" si="6"/>
        <v>3234</v>
      </c>
      <c r="AQ12" s="31">
        <f t="shared" si="6"/>
        <v>0</v>
      </c>
      <c r="AR12" s="31">
        <f t="shared" si="6"/>
        <v>4388</v>
      </c>
      <c r="AS12" s="31">
        <f t="shared" si="6"/>
        <v>0</v>
      </c>
      <c r="AT12" s="31">
        <f t="shared" si="6"/>
        <v>0</v>
      </c>
      <c r="AU12" s="31">
        <f t="shared" si="6"/>
        <v>0</v>
      </c>
      <c r="AV12" s="31">
        <f t="shared" si="6"/>
        <v>4388</v>
      </c>
      <c r="AW12" s="31">
        <f t="shared" si="6"/>
        <v>4388</v>
      </c>
      <c r="AX12" s="31">
        <f>SUM(AX13:AX17)</f>
        <v>0</v>
      </c>
    </row>
    <row r="13" spans="1:51" s="20" customFormat="1" ht="29.25" customHeight="1" x14ac:dyDescent="0.2">
      <c r="A13" s="32">
        <v>1</v>
      </c>
      <c r="B13" s="33" t="s">
        <v>34</v>
      </c>
      <c r="C13" s="34">
        <f t="shared" si="5"/>
        <v>3466</v>
      </c>
      <c r="D13" s="34"/>
      <c r="E13" s="34">
        <v>3466</v>
      </c>
      <c r="F13" s="34"/>
      <c r="G13" s="34"/>
      <c r="H13" s="34"/>
      <c r="I13" s="34"/>
      <c r="J13" s="34"/>
      <c r="K13" s="34"/>
      <c r="L13" s="34"/>
      <c r="M13" s="34">
        <v>1066</v>
      </c>
      <c r="N13" s="34"/>
      <c r="O13" s="34"/>
      <c r="P13" s="34"/>
      <c r="Q13" s="34">
        <f t="shared" si="2"/>
        <v>1066</v>
      </c>
      <c r="R13" s="34">
        <v>1066</v>
      </c>
      <c r="S13" s="34"/>
      <c r="T13" s="34">
        <v>2400</v>
      </c>
      <c r="U13" s="34"/>
      <c r="V13" s="34"/>
      <c r="W13" s="34"/>
      <c r="X13" s="34">
        <v>2400</v>
      </c>
      <c r="Y13" s="34">
        <v>2400</v>
      </c>
      <c r="Z13" s="34"/>
      <c r="AA13" s="31">
        <f>AC13</f>
        <v>2944</v>
      </c>
      <c r="AB13" s="34"/>
      <c r="AC13" s="34">
        <f>AD13+AK13+AR13</f>
        <v>2944</v>
      </c>
      <c r="AD13" s="34">
        <f>AH13</f>
        <v>0</v>
      </c>
      <c r="AE13" s="34"/>
      <c r="AF13" s="34"/>
      <c r="AG13" s="34"/>
      <c r="AH13" s="34">
        <f>AI13</f>
        <v>0</v>
      </c>
      <c r="AI13" s="34">
        <v>0</v>
      </c>
      <c r="AJ13" s="34"/>
      <c r="AK13" s="34">
        <f>AO13</f>
        <v>965</v>
      </c>
      <c r="AL13" s="34"/>
      <c r="AM13" s="34"/>
      <c r="AN13" s="34"/>
      <c r="AO13" s="34">
        <f>AP13</f>
        <v>965</v>
      </c>
      <c r="AP13" s="34">
        <v>965</v>
      </c>
      <c r="AQ13" s="34"/>
      <c r="AR13" s="34">
        <f>AV13</f>
        <v>1979</v>
      </c>
      <c r="AS13" s="35"/>
      <c r="AT13" s="35"/>
      <c r="AU13" s="35"/>
      <c r="AV13" s="36">
        <f>AW13</f>
        <v>1979</v>
      </c>
      <c r="AW13" s="35">
        <v>1979</v>
      </c>
      <c r="AX13" s="35"/>
    </row>
    <row r="14" spans="1:51" s="20" customFormat="1" ht="29.25" customHeight="1" x14ac:dyDescent="0.2">
      <c r="A14" s="32">
        <v>2</v>
      </c>
      <c r="B14" s="33" t="s">
        <v>35</v>
      </c>
      <c r="C14" s="34">
        <f t="shared" si="5"/>
        <v>956</v>
      </c>
      <c r="D14" s="34"/>
      <c r="E14" s="34">
        <v>956</v>
      </c>
      <c r="F14" s="34"/>
      <c r="G14" s="34"/>
      <c r="H14" s="34"/>
      <c r="I14" s="34"/>
      <c r="J14" s="34"/>
      <c r="K14" s="34"/>
      <c r="L14" s="34"/>
      <c r="M14" s="34">
        <v>956</v>
      </c>
      <c r="N14" s="34"/>
      <c r="O14" s="34"/>
      <c r="P14" s="34"/>
      <c r="Q14" s="34">
        <f t="shared" si="2"/>
        <v>956</v>
      </c>
      <c r="R14" s="34">
        <v>956</v>
      </c>
      <c r="S14" s="34"/>
      <c r="T14" s="34"/>
      <c r="U14" s="34"/>
      <c r="V14" s="34"/>
      <c r="W14" s="34"/>
      <c r="X14" s="34"/>
      <c r="Y14" s="34"/>
      <c r="Z14" s="34"/>
      <c r="AA14" s="31">
        <f>AC14</f>
        <v>934</v>
      </c>
      <c r="AB14" s="34"/>
      <c r="AC14" s="34">
        <f>AD14+AK14+AR14</f>
        <v>934</v>
      </c>
      <c r="AD14" s="34">
        <f>AH14</f>
        <v>0</v>
      </c>
      <c r="AE14" s="34"/>
      <c r="AF14" s="34"/>
      <c r="AG14" s="34"/>
      <c r="AH14" s="34">
        <f>AI14</f>
        <v>0</v>
      </c>
      <c r="AI14" s="34"/>
      <c r="AJ14" s="34"/>
      <c r="AK14" s="34">
        <f>AO14</f>
        <v>934</v>
      </c>
      <c r="AL14" s="34"/>
      <c r="AM14" s="34"/>
      <c r="AN14" s="34"/>
      <c r="AO14" s="34">
        <f>AP14</f>
        <v>934</v>
      </c>
      <c r="AP14" s="34">
        <v>934</v>
      </c>
      <c r="AQ14" s="34"/>
      <c r="AR14" s="34">
        <f>AV14</f>
        <v>0</v>
      </c>
      <c r="AS14" s="35"/>
      <c r="AT14" s="35"/>
      <c r="AU14" s="35"/>
      <c r="AV14" s="36">
        <f>AW14</f>
        <v>0</v>
      </c>
      <c r="AW14" s="35"/>
      <c r="AX14" s="35"/>
    </row>
    <row r="15" spans="1:51" s="20" customFormat="1" ht="29.25" customHeight="1" x14ac:dyDescent="0.2">
      <c r="A15" s="32">
        <v>3</v>
      </c>
      <c r="B15" s="33" t="s">
        <v>36</v>
      </c>
      <c r="C15" s="34">
        <f t="shared" si="5"/>
        <v>3600</v>
      </c>
      <c r="D15" s="34"/>
      <c r="E15" s="34">
        <v>3600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>
        <f t="shared" si="2"/>
        <v>0</v>
      </c>
      <c r="R15" s="34"/>
      <c r="S15" s="34"/>
      <c r="T15" s="34">
        <v>3600</v>
      </c>
      <c r="U15" s="34"/>
      <c r="V15" s="34"/>
      <c r="W15" s="34"/>
      <c r="X15" s="34">
        <v>3600</v>
      </c>
      <c r="Y15" s="34">
        <v>3600</v>
      </c>
      <c r="Z15" s="34"/>
      <c r="AA15" s="31">
        <f>AC15</f>
        <v>2409</v>
      </c>
      <c r="AB15" s="34"/>
      <c r="AC15" s="34">
        <f>AD15+AK15+AR15</f>
        <v>2409</v>
      </c>
      <c r="AD15" s="34">
        <f>AH15</f>
        <v>0</v>
      </c>
      <c r="AE15" s="34"/>
      <c r="AF15" s="34"/>
      <c r="AG15" s="34"/>
      <c r="AH15" s="34">
        <f>AI15</f>
        <v>0</v>
      </c>
      <c r="AI15" s="34"/>
      <c r="AJ15" s="34"/>
      <c r="AK15" s="34">
        <f>AO15</f>
        <v>0</v>
      </c>
      <c r="AL15" s="34"/>
      <c r="AM15" s="34"/>
      <c r="AN15" s="34"/>
      <c r="AO15" s="34">
        <f>AP15</f>
        <v>0</v>
      </c>
      <c r="AP15" s="34"/>
      <c r="AQ15" s="34"/>
      <c r="AR15" s="34">
        <f>AV15</f>
        <v>2409</v>
      </c>
      <c r="AS15" s="35"/>
      <c r="AT15" s="35"/>
      <c r="AU15" s="35"/>
      <c r="AV15" s="36">
        <f>AW15</f>
        <v>2409</v>
      </c>
      <c r="AW15" s="35">
        <v>2409</v>
      </c>
      <c r="AX15" s="35"/>
    </row>
    <row r="16" spans="1:51" s="20" customFormat="1" ht="29.25" customHeight="1" x14ac:dyDescent="0.2">
      <c r="A16" s="32">
        <v>4</v>
      </c>
      <c r="B16" s="37" t="s">
        <v>37</v>
      </c>
      <c r="C16" s="34">
        <f t="shared" si="5"/>
        <v>0</v>
      </c>
      <c r="D16" s="36"/>
      <c r="E16" s="36"/>
      <c r="F16" s="36"/>
      <c r="G16" s="36"/>
      <c r="H16" s="36"/>
      <c r="I16" s="36"/>
      <c r="J16" s="34"/>
      <c r="K16" s="36"/>
      <c r="L16" s="36"/>
      <c r="M16" s="36"/>
      <c r="N16" s="36"/>
      <c r="O16" s="36"/>
      <c r="P16" s="36"/>
      <c r="Q16" s="34">
        <f t="shared" si="2"/>
        <v>0</v>
      </c>
      <c r="R16" s="36"/>
      <c r="S16" s="36"/>
      <c r="T16" s="36"/>
      <c r="U16" s="36"/>
      <c r="V16" s="36"/>
      <c r="W16" s="36"/>
      <c r="X16" s="36"/>
      <c r="Y16" s="36"/>
      <c r="Z16" s="36">
        <v>0</v>
      </c>
      <c r="AA16" s="31">
        <f>AC16</f>
        <v>77</v>
      </c>
      <c r="AB16" s="36">
        <v>0</v>
      </c>
      <c r="AC16" s="34">
        <f>AD16+AK16+AR16</f>
        <v>77</v>
      </c>
      <c r="AD16" s="34">
        <f>AH16</f>
        <v>77</v>
      </c>
      <c r="AE16" s="36">
        <f>AF16+AG16</f>
        <v>0</v>
      </c>
      <c r="AF16" s="36"/>
      <c r="AG16" s="36"/>
      <c r="AH16" s="34">
        <f>AI16</f>
        <v>77</v>
      </c>
      <c r="AI16" s="36">
        <v>77</v>
      </c>
      <c r="AJ16" s="36"/>
      <c r="AK16" s="34">
        <f>AO16</f>
        <v>0</v>
      </c>
      <c r="AL16" s="36"/>
      <c r="AM16" s="36"/>
      <c r="AN16" s="36"/>
      <c r="AO16" s="34">
        <f>AP16</f>
        <v>0</v>
      </c>
      <c r="AP16" s="36"/>
      <c r="AQ16" s="36"/>
      <c r="AR16" s="34">
        <f>AV16</f>
        <v>0</v>
      </c>
      <c r="AS16" s="35"/>
      <c r="AT16" s="35"/>
      <c r="AU16" s="35"/>
      <c r="AV16" s="36">
        <f>AW16</f>
        <v>0</v>
      </c>
      <c r="AW16" s="35"/>
      <c r="AX16" s="35"/>
    </row>
    <row r="17" spans="1:50" s="20" customFormat="1" ht="29.25" customHeight="1" x14ac:dyDescent="0.2">
      <c r="A17" s="32">
        <v>5</v>
      </c>
      <c r="B17" s="37" t="s">
        <v>38</v>
      </c>
      <c r="C17" s="34">
        <f t="shared" si="5"/>
        <v>1500</v>
      </c>
      <c r="D17" s="36"/>
      <c r="E17" s="36">
        <v>1500</v>
      </c>
      <c r="F17" s="36"/>
      <c r="G17" s="36"/>
      <c r="H17" s="36"/>
      <c r="I17" s="36"/>
      <c r="J17" s="34"/>
      <c r="K17" s="36"/>
      <c r="L17" s="36"/>
      <c r="M17" s="36">
        <v>1500</v>
      </c>
      <c r="N17" s="36"/>
      <c r="O17" s="36"/>
      <c r="P17" s="36"/>
      <c r="Q17" s="34">
        <f t="shared" si="2"/>
        <v>1500</v>
      </c>
      <c r="R17" s="36">
        <v>1500</v>
      </c>
      <c r="S17" s="36"/>
      <c r="T17" s="36"/>
      <c r="U17" s="36"/>
      <c r="V17" s="36"/>
      <c r="W17" s="36"/>
      <c r="X17" s="36"/>
      <c r="Y17" s="36"/>
      <c r="Z17" s="36">
        <v>0</v>
      </c>
      <c r="AA17" s="38">
        <f>AK17</f>
        <v>1335</v>
      </c>
      <c r="AB17" s="36"/>
      <c r="AC17" s="34">
        <f>AD17+AK17+AR17</f>
        <v>1335</v>
      </c>
      <c r="AD17" s="34">
        <f>AH17</f>
        <v>0</v>
      </c>
      <c r="AE17" s="36">
        <f t="shared" ref="AE17:AE26" si="7">AF17+AG17</f>
        <v>0</v>
      </c>
      <c r="AF17" s="36"/>
      <c r="AG17" s="36"/>
      <c r="AH17" s="34">
        <f>AI17</f>
        <v>0</v>
      </c>
      <c r="AI17" s="36"/>
      <c r="AJ17" s="36"/>
      <c r="AK17" s="34">
        <f>AO17</f>
        <v>1335</v>
      </c>
      <c r="AL17" s="36"/>
      <c r="AM17" s="36"/>
      <c r="AN17" s="36"/>
      <c r="AO17" s="34">
        <f>AP17</f>
        <v>1335</v>
      </c>
      <c r="AP17" s="36">
        <v>1335</v>
      </c>
      <c r="AQ17" s="36"/>
      <c r="AR17" s="34">
        <f>AV17</f>
        <v>0</v>
      </c>
      <c r="AS17" s="35"/>
      <c r="AT17" s="35"/>
      <c r="AU17" s="35"/>
      <c r="AV17" s="36">
        <f>AW17</f>
        <v>0</v>
      </c>
      <c r="AW17" s="35"/>
      <c r="AX17" s="35"/>
    </row>
    <row r="18" spans="1:50" s="28" customFormat="1" ht="29.25" customHeight="1" x14ac:dyDescent="0.2">
      <c r="A18" s="39" t="s">
        <v>5</v>
      </c>
      <c r="B18" s="30" t="s">
        <v>29</v>
      </c>
      <c r="C18" s="38">
        <f>F18+T18</f>
        <v>1273905.8</v>
      </c>
      <c r="D18" s="40">
        <f>F18+N18+U18</f>
        <v>1256807</v>
      </c>
      <c r="E18" s="38">
        <f>I18+Q18+X18</f>
        <v>17098.8</v>
      </c>
      <c r="F18" s="38">
        <f t="shared" ref="F18:F25" si="8">G18+J18</f>
        <v>1120049</v>
      </c>
      <c r="G18" s="41">
        <f>H18+I18</f>
        <v>1120049</v>
      </c>
      <c r="H18" s="38">
        <f t="shared" ref="H18:O18" si="9">SUM(H19:H26)</f>
        <v>1120049</v>
      </c>
      <c r="I18" s="38">
        <f t="shared" si="9"/>
        <v>0</v>
      </c>
      <c r="J18" s="38">
        <f t="shared" si="9"/>
        <v>0</v>
      </c>
      <c r="K18" s="38">
        <f t="shared" si="9"/>
        <v>0</v>
      </c>
      <c r="L18" s="38">
        <f t="shared" si="9"/>
        <v>0</v>
      </c>
      <c r="M18" s="38">
        <f t="shared" si="9"/>
        <v>0</v>
      </c>
      <c r="N18" s="38">
        <f t="shared" si="9"/>
        <v>0</v>
      </c>
      <c r="O18" s="38">
        <f t="shared" si="9"/>
        <v>0</v>
      </c>
      <c r="P18" s="38">
        <v>0</v>
      </c>
      <c r="Q18" s="38">
        <f>SUM(Q19:Q26)</f>
        <v>0</v>
      </c>
      <c r="R18" s="38">
        <v>0</v>
      </c>
      <c r="S18" s="38">
        <v>0</v>
      </c>
      <c r="T18" s="38">
        <f>SUM(T19:T26)</f>
        <v>153856.80000000002</v>
      </c>
      <c r="U18" s="38">
        <f>SUM(U19:U26)</f>
        <v>136758</v>
      </c>
      <c r="V18" s="38">
        <f>SUM(V19:V26)</f>
        <v>136758</v>
      </c>
      <c r="W18" s="38">
        <v>0</v>
      </c>
      <c r="X18" s="38">
        <f>SUM(X19:X26)</f>
        <v>17098.8</v>
      </c>
      <c r="Y18" s="38">
        <v>0</v>
      </c>
      <c r="Z18" s="38">
        <v>0</v>
      </c>
      <c r="AA18" s="38">
        <f>AD18+AK18+AR18</f>
        <v>1071478.0585169999</v>
      </c>
      <c r="AB18" s="38">
        <f>AE18+AL18+AS18</f>
        <v>1055744.462053</v>
      </c>
      <c r="AC18" s="38">
        <f>AH18+AO18+AV18</f>
        <v>15733.596464</v>
      </c>
      <c r="AD18" s="38">
        <f>AE18+AH18</f>
        <v>921705.12391799991</v>
      </c>
      <c r="AE18" s="38">
        <f>AF18+AG18</f>
        <v>921705.12391799991</v>
      </c>
      <c r="AF18" s="38">
        <f>SUM(AF19:AF26)</f>
        <v>921705.12391799991</v>
      </c>
      <c r="AG18" s="38">
        <f t="shared" ref="AG18:AQ18" si="10">SUM(AG19:AG26)</f>
        <v>0</v>
      </c>
      <c r="AH18" s="38">
        <f>AI18+AJ18</f>
        <v>0</v>
      </c>
      <c r="AI18" s="38">
        <f>SUM(AI19:AI26)</f>
        <v>0</v>
      </c>
      <c r="AJ18" s="38">
        <f t="shared" si="10"/>
        <v>0</v>
      </c>
      <c r="AK18" s="38">
        <f t="shared" ref="AK18:AK26" si="11">AL18+AO18</f>
        <v>0</v>
      </c>
      <c r="AL18" s="38">
        <f t="shared" si="10"/>
        <v>0</v>
      </c>
      <c r="AM18" s="38">
        <f t="shared" si="10"/>
        <v>0</v>
      </c>
      <c r="AN18" s="38">
        <f t="shared" si="10"/>
        <v>0</v>
      </c>
      <c r="AO18" s="38"/>
      <c r="AP18" s="38"/>
      <c r="AQ18" s="38">
        <f t="shared" si="10"/>
        <v>0</v>
      </c>
      <c r="AR18" s="38">
        <f>AS18+AV18</f>
        <v>149772.934599</v>
      </c>
      <c r="AS18" s="42">
        <f>SUM(AS19:AS26)</f>
        <v>134039.338135</v>
      </c>
      <c r="AT18" s="42">
        <f>SUM(AT19:AT26)</f>
        <v>134039.338135</v>
      </c>
      <c r="AU18" s="42">
        <f>SUM(AU19:AU26)</f>
        <v>0</v>
      </c>
      <c r="AV18" s="42">
        <f>SUM(AV19:AV26)</f>
        <v>15733.596464</v>
      </c>
      <c r="AW18" s="42">
        <f>SUM(AW19:AW26)</f>
        <v>15733.596464</v>
      </c>
      <c r="AX18" s="42"/>
    </row>
    <row r="19" spans="1:50" s="20" customFormat="1" ht="27.75" customHeight="1" x14ac:dyDescent="0.2">
      <c r="A19" s="43">
        <v>1</v>
      </c>
      <c r="B19" s="18" t="s">
        <v>17</v>
      </c>
      <c r="C19" s="36">
        <f t="shared" ref="C19:C26" si="12">SUM(D19:E19)</f>
        <v>795</v>
      </c>
      <c r="D19" s="36">
        <f>G19+N19+U19</f>
        <v>0</v>
      </c>
      <c r="E19" s="36">
        <f>J19+Q19+X19</f>
        <v>795</v>
      </c>
      <c r="F19" s="36">
        <f t="shared" si="8"/>
        <v>0</v>
      </c>
      <c r="G19" s="44">
        <f t="shared" ref="G19:G26" si="13">H19+I19</f>
        <v>0</v>
      </c>
      <c r="H19" s="36">
        <v>0</v>
      </c>
      <c r="I19" s="45"/>
      <c r="J19" s="36">
        <f t="shared" ref="J19:J26" si="14">K19+L19</f>
        <v>0</v>
      </c>
      <c r="K19" s="36"/>
      <c r="L19" s="36">
        <v>0</v>
      </c>
      <c r="M19" s="36">
        <f t="shared" ref="M19:M26" si="15">N19+Q19</f>
        <v>0</v>
      </c>
      <c r="N19" s="36">
        <v>0</v>
      </c>
      <c r="O19" s="36">
        <v>0</v>
      </c>
      <c r="P19" s="36">
        <v>0</v>
      </c>
      <c r="Q19" s="36">
        <f t="shared" ref="Q19:Q26" si="16">R19+S19</f>
        <v>0</v>
      </c>
      <c r="R19" s="36">
        <v>0</v>
      </c>
      <c r="S19" s="36">
        <v>0</v>
      </c>
      <c r="T19" s="36">
        <f t="shared" ref="T19:T26" si="17">U19+X19</f>
        <v>795</v>
      </c>
      <c r="U19" s="36">
        <v>0</v>
      </c>
      <c r="V19" s="36">
        <v>0</v>
      </c>
      <c r="W19" s="36">
        <v>0</v>
      </c>
      <c r="X19" s="36">
        <f t="shared" ref="X19:X26" si="18">Y19+Z19</f>
        <v>795</v>
      </c>
      <c r="Y19" s="36">
        <v>795</v>
      </c>
      <c r="Z19" s="36">
        <v>0</v>
      </c>
      <c r="AA19" s="36">
        <f>AB19+AC19</f>
        <v>449.04332900000003</v>
      </c>
      <c r="AB19" s="36">
        <f>AE19+AL19+AS19</f>
        <v>0</v>
      </c>
      <c r="AC19" s="36">
        <f>AH19+AO19+AV19</f>
        <v>449.04332900000003</v>
      </c>
      <c r="AD19" s="36">
        <f t="shared" ref="AD19:AD26" si="19">AE19+AH19</f>
        <v>0</v>
      </c>
      <c r="AE19" s="36">
        <f t="shared" si="7"/>
        <v>0</v>
      </c>
      <c r="AF19" s="45"/>
      <c r="AG19" s="45"/>
      <c r="AH19" s="36">
        <f t="shared" ref="AH19:AH26" si="20">AI19+AJ19</f>
        <v>0</v>
      </c>
      <c r="AI19" s="36"/>
      <c r="AJ19" s="45"/>
      <c r="AK19" s="36">
        <f t="shared" si="11"/>
        <v>0</v>
      </c>
      <c r="AL19" s="45"/>
      <c r="AM19" s="45"/>
      <c r="AN19" s="45"/>
      <c r="AO19" s="36">
        <f t="shared" ref="AO19:AO26" si="21">AP19+AQ19</f>
        <v>0</v>
      </c>
      <c r="AP19" s="45"/>
      <c r="AQ19" s="45"/>
      <c r="AR19" s="36">
        <f t="shared" ref="AR19:AR26" si="22">AS19+AV19</f>
        <v>449.04332900000003</v>
      </c>
      <c r="AS19" s="35"/>
      <c r="AT19" s="35"/>
      <c r="AU19" s="35"/>
      <c r="AV19" s="35">
        <f t="shared" ref="AV19:AV26" si="23">AW19</f>
        <v>449.04332900000003</v>
      </c>
      <c r="AW19" s="35">
        <v>449.04332900000003</v>
      </c>
      <c r="AX19" s="35"/>
    </row>
    <row r="20" spans="1:50" s="20" customFormat="1" ht="27.75" customHeight="1" x14ac:dyDescent="0.2">
      <c r="A20" s="43">
        <v>2</v>
      </c>
      <c r="B20" s="18" t="s">
        <v>18</v>
      </c>
      <c r="C20" s="36">
        <f t="shared" si="12"/>
        <v>753.6</v>
      </c>
      <c r="D20" s="36">
        <f t="shared" ref="D20:D26" si="24">G20+N20+U20</f>
        <v>0</v>
      </c>
      <c r="E20" s="36">
        <f t="shared" ref="E20:E26" si="25">J20+Q20+X20</f>
        <v>753.6</v>
      </c>
      <c r="F20" s="36">
        <f t="shared" si="8"/>
        <v>0</v>
      </c>
      <c r="G20" s="44">
        <f t="shared" si="13"/>
        <v>0</v>
      </c>
      <c r="H20" s="36">
        <v>0</v>
      </c>
      <c r="I20" s="45"/>
      <c r="J20" s="36">
        <f t="shared" si="14"/>
        <v>0</v>
      </c>
      <c r="K20" s="36"/>
      <c r="L20" s="36">
        <v>0</v>
      </c>
      <c r="M20" s="36">
        <f t="shared" si="15"/>
        <v>0</v>
      </c>
      <c r="N20" s="36">
        <v>0</v>
      </c>
      <c r="O20" s="36">
        <v>0</v>
      </c>
      <c r="P20" s="36">
        <v>0</v>
      </c>
      <c r="Q20" s="36">
        <f t="shared" si="16"/>
        <v>0</v>
      </c>
      <c r="R20" s="36">
        <v>0</v>
      </c>
      <c r="S20" s="36">
        <v>0</v>
      </c>
      <c r="T20" s="36">
        <f t="shared" si="17"/>
        <v>753.6</v>
      </c>
      <c r="U20" s="36">
        <v>0</v>
      </c>
      <c r="V20" s="36">
        <v>0</v>
      </c>
      <c r="W20" s="36">
        <v>0</v>
      </c>
      <c r="X20" s="36">
        <f t="shared" si="18"/>
        <v>753.6</v>
      </c>
      <c r="Y20" s="36">
        <v>753.6</v>
      </c>
      <c r="Z20" s="36">
        <v>0</v>
      </c>
      <c r="AA20" s="36">
        <f t="shared" ref="AA20:AA26" si="26">AB20+AC20</f>
        <v>686.82539999999995</v>
      </c>
      <c r="AB20" s="36">
        <f t="shared" ref="AB20:AB25" si="27">AE20+AL20+AS20</f>
        <v>0</v>
      </c>
      <c r="AC20" s="36">
        <f t="shared" ref="AC20:AC26" si="28">AH20+AO20+AV20</f>
        <v>686.82539999999995</v>
      </c>
      <c r="AD20" s="36">
        <f t="shared" si="19"/>
        <v>0</v>
      </c>
      <c r="AE20" s="36">
        <f t="shared" si="7"/>
        <v>0</v>
      </c>
      <c r="AF20" s="45"/>
      <c r="AG20" s="45"/>
      <c r="AH20" s="36">
        <f t="shared" si="20"/>
        <v>0</v>
      </c>
      <c r="AI20" s="36"/>
      <c r="AJ20" s="45"/>
      <c r="AK20" s="36">
        <f t="shared" si="11"/>
        <v>0</v>
      </c>
      <c r="AL20" s="45"/>
      <c r="AM20" s="45"/>
      <c r="AN20" s="45"/>
      <c r="AO20" s="36">
        <f t="shared" si="21"/>
        <v>0</v>
      </c>
      <c r="AP20" s="45"/>
      <c r="AQ20" s="45"/>
      <c r="AR20" s="36">
        <f t="shared" si="22"/>
        <v>686.82539999999995</v>
      </c>
      <c r="AS20" s="35"/>
      <c r="AT20" s="35"/>
      <c r="AU20" s="35"/>
      <c r="AV20" s="35">
        <f t="shared" si="23"/>
        <v>686.82539999999995</v>
      </c>
      <c r="AW20" s="35">
        <v>686.82539999999995</v>
      </c>
      <c r="AX20" s="35"/>
    </row>
    <row r="21" spans="1:50" s="20" customFormat="1" ht="27.75" customHeight="1" x14ac:dyDescent="0.2">
      <c r="A21" s="43">
        <v>3</v>
      </c>
      <c r="B21" s="18" t="s">
        <v>30</v>
      </c>
      <c r="C21" s="36">
        <f>SUM(D21:E21)</f>
        <v>45974.6</v>
      </c>
      <c r="D21" s="36">
        <f t="shared" si="24"/>
        <v>42236</v>
      </c>
      <c r="E21" s="36">
        <f t="shared" si="25"/>
        <v>3738.6</v>
      </c>
      <c r="F21" s="36">
        <f t="shared" si="8"/>
        <v>34048</v>
      </c>
      <c r="G21" s="44">
        <f t="shared" si="13"/>
        <v>34048</v>
      </c>
      <c r="H21" s="35">
        <v>34048</v>
      </c>
      <c r="I21" s="45"/>
      <c r="J21" s="36">
        <f t="shared" si="14"/>
        <v>0</v>
      </c>
      <c r="K21" s="33"/>
      <c r="L21" s="36">
        <v>0</v>
      </c>
      <c r="M21" s="36">
        <f t="shared" si="15"/>
        <v>0</v>
      </c>
      <c r="N21" s="36">
        <v>0</v>
      </c>
      <c r="O21" s="36">
        <v>0</v>
      </c>
      <c r="P21" s="36">
        <v>0</v>
      </c>
      <c r="Q21" s="36">
        <f t="shared" si="16"/>
        <v>0</v>
      </c>
      <c r="R21" s="36">
        <v>0</v>
      </c>
      <c r="S21" s="36">
        <v>0</v>
      </c>
      <c r="T21" s="36">
        <f>U21+X21</f>
        <v>11926.6</v>
      </c>
      <c r="U21" s="36">
        <f>V21</f>
        <v>8188</v>
      </c>
      <c r="V21" s="36">
        <v>8188</v>
      </c>
      <c r="W21" s="36">
        <v>0</v>
      </c>
      <c r="X21" s="36">
        <f t="shared" si="18"/>
        <v>3738.6</v>
      </c>
      <c r="Y21" s="36">
        <v>3738.6</v>
      </c>
      <c r="Z21" s="36">
        <v>0</v>
      </c>
      <c r="AA21" s="36">
        <f t="shared" si="26"/>
        <v>40649.416373</v>
      </c>
      <c r="AB21" s="36">
        <f t="shared" si="27"/>
        <v>37524.620573</v>
      </c>
      <c r="AC21" s="36">
        <f t="shared" si="28"/>
        <v>3124.7957999999999</v>
      </c>
      <c r="AD21" s="36">
        <f t="shared" si="19"/>
        <v>30418.282049000001</v>
      </c>
      <c r="AE21" s="36">
        <f t="shared" si="7"/>
        <v>30418.282049000001</v>
      </c>
      <c r="AF21" s="35">
        <v>30418.282049000001</v>
      </c>
      <c r="AG21" s="45"/>
      <c r="AH21" s="36">
        <f t="shared" si="20"/>
        <v>0</v>
      </c>
      <c r="AI21" s="36"/>
      <c r="AJ21" s="45"/>
      <c r="AK21" s="36">
        <f t="shared" si="11"/>
        <v>0</v>
      </c>
      <c r="AL21" s="45"/>
      <c r="AM21" s="35"/>
      <c r="AN21" s="45"/>
      <c r="AO21" s="36">
        <f t="shared" si="21"/>
        <v>0</v>
      </c>
      <c r="AP21" s="45"/>
      <c r="AQ21" s="45"/>
      <c r="AR21" s="36">
        <f t="shared" si="22"/>
        <v>10231.134323999999</v>
      </c>
      <c r="AS21" s="35">
        <f>AT21</f>
        <v>7106.3385239999998</v>
      </c>
      <c r="AT21" s="35">
        <v>7106.3385239999998</v>
      </c>
      <c r="AU21" s="35"/>
      <c r="AV21" s="35">
        <f t="shared" si="23"/>
        <v>3124.7957999999999</v>
      </c>
      <c r="AW21" s="35">
        <v>3124.7957999999999</v>
      </c>
      <c r="AX21" s="35"/>
    </row>
    <row r="22" spans="1:50" s="20" customFormat="1" ht="27.75" customHeight="1" x14ac:dyDescent="0.2">
      <c r="A22" s="43">
        <v>4</v>
      </c>
      <c r="B22" s="18" t="s">
        <v>21</v>
      </c>
      <c r="C22" s="36">
        <f t="shared" si="12"/>
        <v>176582</v>
      </c>
      <c r="D22" s="36">
        <f t="shared" si="24"/>
        <v>176219</v>
      </c>
      <c r="E22" s="36">
        <f t="shared" si="25"/>
        <v>363</v>
      </c>
      <c r="F22" s="36">
        <f t="shared" si="8"/>
        <v>176219</v>
      </c>
      <c r="G22" s="44">
        <f t="shared" si="13"/>
        <v>176219</v>
      </c>
      <c r="H22" s="35">
        <v>176219</v>
      </c>
      <c r="I22" s="45"/>
      <c r="J22" s="36">
        <f t="shared" si="14"/>
        <v>0</v>
      </c>
      <c r="K22" s="36"/>
      <c r="L22" s="36">
        <v>0</v>
      </c>
      <c r="M22" s="36">
        <f t="shared" si="15"/>
        <v>0</v>
      </c>
      <c r="N22" s="36">
        <v>0</v>
      </c>
      <c r="O22" s="36">
        <v>0</v>
      </c>
      <c r="P22" s="36">
        <v>0</v>
      </c>
      <c r="Q22" s="36">
        <f t="shared" si="16"/>
        <v>0</v>
      </c>
      <c r="R22" s="36">
        <v>0</v>
      </c>
      <c r="S22" s="36">
        <v>0</v>
      </c>
      <c r="T22" s="36">
        <f t="shared" si="17"/>
        <v>363</v>
      </c>
      <c r="U22" s="36">
        <f>V22</f>
        <v>0</v>
      </c>
      <c r="V22" s="36">
        <v>0</v>
      </c>
      <c r="W22" s="36">
        <v>0</v>
      </c>
      <c r="X22" s="36">
        <f t="shared" si="18"/>
        <v>363</v>
      </c>
      <c r="Y22" s="36">
        <v>363</v>
      </c>
      <c r="Z22" s="36">
        <v>0</v>
      </c>
      <c r="AA22" s="36">
        <f t="shared" si="26"/>
        <v>183746.05790700001</v>
      </c>
      <c r="AB22" s="36">
        <f t="shared" si="27"/>
        <v>183395.516687</v>
      </c>
      <c r="AC22" s="36">
        <f t="shared" si="28"/>
        <v>350.54122000000001</v>
      </c>
      <c r="AD22" s="36">
        <f t="shared" si="19"/>
        <v>183395.516687</v>
      </c>
      <c r="AE22" s="36">
        <f t="shared" si="7"/>
        <v>183395.516687</v>
      </c>
      <c r="AF22" s="35">
        <v>183395.516687</v>
      </c>
      <c r="AG22" s="45"/>
      <c r="AH22" s="36">
        <f t="shared" si="20"/>
        <v>0</v>
      </c>
      <c r="AI22" s="36"/>
      <c r="AJ22" s="45"/>
      <c r="AK22" s="36">
        <f t="shared" si="11"/>
        <v>0</v>
      </c>
      <c r="AL22" s="45"/>
      <c r="AM22" s="35"/>
      <c r="AN22" s="45"/>
      <c r="AO22" s="36">
        <f t="shared" si="21"/>
        <v>0</v>
      </c>
      <c r="AP22" s="45"/>
      <c r="AQ22" s="45"/>
      <c r="AR22" s="36">
        <f t="shared" si="22"/>
        <v>350.54122000000001</v>
      </c>
      <c r="AS22" s="35"/>
      <c r="AT22" s="35"/>
      <c r="AU22" s="35"/>
      <c r="AV22" s="35">
        <f t="shared" si="23"/>
        <v>350.54122000000001</v>
      </c>
      <c r="AW22" s="35">
        <v>350.54122000000001</v>
      </c>
      <c r="AX22" s="35"/>
    </row>
    <row r="23" spans="1:50" s="20" customFormat="1" ht="27.75" customHeight="1" x14ac:dyDescent="0.2">
      <c r="A23" s="43">
        <v>5</v>
      </c>
      <c r="B23" s="18" t="s">
        <v>20</v>
      </c>
      <c r="C23" s="36">
        <f t="shared" si="12"/>
        <v>357419.8</v>
      </c>
      <c r="D23" s="36">
        <f t="shared" si="24"/>
        <v>356671</v>
      </c>
      <c r="E23" s="36">
        <f t="shared" si="25"/>
        <v>748.8</v>
      </c>
      <c r="F23" s="36">
        <f t="shared" si="8"/>
        <v>356671</v>
      </c>
      <c r="G23" s="44">
        <f t="shared" si="13"/>
        <v>356671</v>
      </c>
      <c r="H23" s="35">
        <v>356671</v>
      </c>
      <c r="I23" s="45"/>
      <c r="J23" s="36">
        <f t="shared" si="14"/>
        <v>0</v>
      </c>
      <c r="K23" s="36"/>
      <c r="L23" s="36">
        <v>0</v>
      </c>
      <c r="M23" s="36">
        <f t="shared" si="15"/>
        <v>0</v>
      </c>
      <c r="N23" s="36">
        <v>0</v>
      </c>
      <c r="O23" s="36">
        <v>0</v>
      </c>
      <c r="P23" s="36">
        <v>0</v>
      </c>
      <c r="Q23" s="36">
        <f t="shared" si="16"/>
        <v>0</v>
      </c>
      <c r="R23" s="36">
        <v>0</v>
      </c>
      <c r="S23" s="36">
        <v>0</v>
      </c>
      <c r="T23" s="36">
        <f t="shared" si="17"/>
        <v>748.8</v>
      </c>
      <c r="U23" s="36">
        <v>0</v>
      </c>
      <c r="V23" s="36">
        <v>0</v>
      </c>
      <c r="W23" s="36">
        <v>0</v>
      </c>
      <c r="X23" s="36">
        <f t="shared" si="18"/>
        <v>748.8</v>
      </c>
      <c r="Y23" s="36">
        <v>748.8</v>
      </c>
      <c r="Z23" s="36">
        <v>0</v>
      </c>
      <c r="AA23" s="36">
        <f t="shared" si="26"/>
        <v>282709.77080100001</v>
      </c>
      <c r="AB23" s="36">
        <f t="shared" si="27"/>
        <v>282096.25391099998</v>
      </c>
      <c r="AC23" s="36">
        <f t="shared" si="28"/>
        <v>613.51688999999999</v>
      </c>
      <c r="AD23" s="36">
        <f t="shared" si="19"/>
        <v>282096.25391099998</v>
      </c>
      <c r="AE23" s="36">
        <f t="shared" si="7"/>
        <v>282096.25391099998</v>
      </c>
      <c r="AF23" s="35">
        <v>282096.25391099998</v>
      </c>
      <c r="AG23" s="45"/>
      <c r="AH23" s="36">
        <f t="shared" si="20"/>
        <v>0</v>
      </c>
      <c r="AI23" s="36"/>
      <c r="AJ23" s="45"/>
      <c r="AK23" s="36">
        <f t="shared" si="11"/>
        <v>0</v>
      </c>
      <c r="AL23" s="45"/>
      <c r="AM23" s="35"/>
      <c r="AN23" s="45"/>
      <c r="AO23" s="36">
        <f t="shared" si="21"/>
        <v>0</v>
      </c>
      <c r="AP23" s="45"/>
      <c r="AQ23" s="45"/>
      <c r="AR23" s="36">
        <f t="shared" si="22"/>
        <v>613.51688999999999</v>
      </c>
      <c r="AS23" s="35">
        <f>AT23</f>
        <v>0</v>
      </c>
      <c r="AT23" s="35">
        <v>0</v>
      </c>
      <c r="AU23" s="35"/>
      <c r="AV23" s="35">
        <f t="shared" si="23"/>
        <v>613.51688999999999</v>
      </c>
      <c r="AW23" s="35">
        <v>613.51688999999999</v>
      </c>
      <c r="AX23" s="35"/>
    </row>
    <row r="24" spans="1:50" s="20" customFormat="1" ht="27.75" customHeight="1" x14ac:dyDescent="0.2">
      <c r="A24" s="43">
        <v>6</v>
      </c>
      <c r="B24" s="18" t="s">
        <v>19</v>
      </c>
      <c r="C24" s="36">
        <f t="shared" si="12"/>
        <v>203817</v>
      </c>
      <c r="D24" s="36">
        <f t="shared" si="24"/>
        <v>199302</v>
      </c>
      <c r="E24" s="36">
        <f t="shared" si="25"/>
        <v>4515</v>
      </c>
      <c r="F24" s="36">
        <f t="shared" si="8"/>
        <v>160902</v>
      </c>
      <c r="G24" s="36">
        <f t="shared" si="13"/>
        <v>160902</v>
      </c>
      <c r="H24" s="35">
        <v>160902</v>
      </c>
      <c r="I24" s="45"/>
      <c r="J24" s="36">
        <f t="shared" si="14"/>
        <v>0</v>
      </c>
      <c r="K24" s="36"/>
      <c r="L24" s="36">
        <v>0</v>
      </c>
      <c r="M24" s="36"/>
      <c r="N24" s="36"/>
      <c r="O24" s="36"/>
      <c r="P24" s="36">
        <v>0</v>
      </c>
      <c r="Q24" s="36">
        <f t="shared" si="16"/>
        <v>0</v>
      </c>
      <c r="R24" s="36">
        <v>0</v>
      </c>
      <c r="S24" s="36">
        <v>0</v>
      </c>
      <c r="T24" s="36">
        <f t="shared" si="17"/>
        <v>42915</v>
      </c>
      <c r="U24" s="36">
        <f>V24</f>
        <v>38400</v>
      </c>
      <c r="V24" s="36">
        <v>38400</v>
      </c>
      <c r="W24" s="36">
        <v>0</v>
      </c>
      <c r="X24" s="36">
        <f t="shared" si="18"/>
        <v>4515</v>
      </c>
      <c r="Y24" s="36">
        <v>4515</v>
      </c>
      <c r="Z24" s="36">
        <v>0</v>
      </c>
      <c r="AA24" s="36">
        <f t="shared" si="26"/>
        <v>150005.02715899999</v>
      </c>
      <c r="AB24" s="36">
        <f>AE24+AL24+AS24</f>
        <v>145563.36835899999</v>
      </c>
      <c r="AC24" s="36">
        <f t="shared" si="28"/>
        <v>4441.6588000000002</v>
      </c>
      <c r="AD24" s="36">
        <f t="shared" si="19"/>
        <v>103985.82359499999</v>
      </c>
      <c r="AE24" s="36">
        <f t="shared" si="7"/>
        <v>103985.82359499999</v>
      </c>
      <c r="AF24" s="35">
        <v>103985.82359499999</v>
      </c>
      <c r="AG24" s="45"/>
      <c r="AH24" s="36">
        <f t="shared" si="20"/>
        <v>0</v>
      </c>
      <c r="AI24" s="36"/>
      <c r="AJ24" s="45"/>
      <c r="AK24" s="36">
        <f t="shared" si="11"/>
        <v>0</v>
      </c>
      <c r="AL24" s="35">
        <f>AM24</f>
        <v>0</v>
      </c>
      <c r="AM24" s="35">
        <v>0</v>
      </c>
      <c r="AN24" s="45"/>
      <c r="AO24" s="36">
        <f t="shared" si="21"/>
        <v>0</v>
      </c>
      <c r="AP24" s="45"/>
      <c r="AQ24" s="45"/>
      <c r="AR24" s="36">
        <f>AS24+AV24</f>
        <v>46019.203563999996</v>
      </c>
      <c r="AS24" s="35">
        <f>AT24</f>
        <v>41577.544763999998</v>
      </c>
      <c r="AT24" s="35">
        <v>41577.544763999998</v>
      </c>
      <c r="AU24" s="35"/>
      <c r="AV24" s="35">
        <f t="shared" si="23"/>
        <v>4441.6588000000002</v>
      </c>
      <c r="AW24" s="35">
        <v>4441.6588000000002</v>
      </c>
      <c r="AX24" s="35"/>
    </row>
    <row r="25" spans="1:50" s="20" customFormat="1" ht="27.75" customHeight="1" x14ac:dyDescent="0.2">
      <c r="A25" s="43">
        <v>7</v>
      </c>
      <c r="B25" s="18" t="s">
        <v>22</v>
      </c>
      <c r="C25" s="36">
        <f t="shared" si="12"/>
        <v>488454.6</v>
      </c>
      <c r="D25" s="36">
        <f t="shared" si="24"/>
        <v>482379</v>
      </c>
      <c r="E25" s="36">
        <f t="shared" si="25"/>
        <v>6075.6</v>
      </c>
      <c r="F25" s="36">
        <f t="shared" si="8"/>
        <v>392209</v>
      </c>
      <c r="G25" s="36">
        <f t="shared" si="13"/>
        <v>392209</v>
      </c>
      <c r="H25" s="35">
        <v>392209</v>
      </c>
      <c r="I25" s="45"/>
      <c r="J25" s="36">
        <f t="shared" si="14"/>
        <v>0</v>
      </c>
      <c r="K25" s="36"/>
      <c r="L25" s="36">
        <v>0</v>
      </c>
      <c r="M25" s="36"/>
      <c r="N25" s="36"/>
      <c r="O25" s="36"/>
      <c r="P25" s="36">
        <v>0</v>
      </c>
      <c r="Q25" s="36">
        <f t="shared" si="16"/>
        <v>0</v>
      </c>
      <c r="R25" s="36">
        <v>0</v>
      </c>
      <c r="S25" s="36">
        <v>0</v>
      </c>
      <c r="T25" s="36">
        <f t="shared" si="17"/>
        <v>96245.6</v>
      </c>
      <c r="U25" s="36">
        <f>V25</f>
        <v>90170</v>
      </c>
      <c r="V25" s="36">
        <v>90170</v>
      </c>
      <c r="W25" s="36">
        <v>0</v>
      </c>
      <c r="X25" s="36">
        <f t="shared" si="18"/>
        <v>6075.6</v>
      </c>
      <c r="Y25" s="36">
        <v>6075.6</v>
      </c>
      <c r="Z25" s="36">
        <v>0</v>
      </c>
      <c r="AA25" s="36">
        <f t="shared" si="26"/>
        <v>413131.11754800001</v>
      </c>
      <c r="AB25" s="36">
        <f t="shared" si="27"/>
        <v>407164.70252300001</v>
      </c>
      <c r="AC25" s="36">
        <f t="shared" si="28"/>
        <v>5966.4150250000002</v>
      </c>
      <c r="AD25" s="36">
        <f t="shared" si="19"/>
        <v>321809.247676</v>
      </c>
      <c r="AE25" s="36">
        <f t="shared" si="7"/>
        <v>321809.247676</v>
      </c>
      <c r="AF25" s="35">
        <v>321809.247676</v>
      </c>
      <c r="AG25" s="45"/>
      <c r="AH25" s="36">
        <v>0</v>
      </c>
      <c r="AI25" s="36">
        <v>0</v>
      </c>
      <c r="AJ25" s="45"/>
      <c r="AK25" s="36">
        <f t="shared" si="11"/>
        <v>0</v>
      </c>
      <c r="AL25" s="35">
        <f>AM25</f>
        <v>0</v>
      </c>
      <c r="AM25" s="35">
        <v>0</v>
      </c>
      <c r="AN25" s="45"/>
      <c r="AO25" s="36">
        <f t="shared" si="21"/>
        <v>0</v>
      </c>
      <c r="AP25" s="45"/>
      <c r="AQ25" s="45"/>
      <c r="AR25" s="36">
        <f t="shared" si="22"/>
        <v>91321.869871999996</v>
      </c>
      <c r="AS25" s="35">
        <f>AT25</f>
        <v>85355.454847000001</v>
      </c>
      <c r="AT25" s="35">
        <v>85355.454847000001</v>
      </c>
      <c r="AU25" s="35"/>
      <c r="AV25" s="35">
        <f t="shared" si="23"/>
        <v>5966.4150250000002</v>
      </c>
      <c r="AW25" s="35">
        <v>5966.4150250000002</v>
      </c>
      <c r="AX25" s="35"/>
    </row>
    <row r="26" spans="1:50" s="20" customFormat="1" ht="27.75" customHeight="1" x14ac:dyDescent="0.2">
      <c r="A26" s="46">
        <v>8</v>
      </c>
      <c r="B26" s="47" t="s">
        <v>23</v>
      </c>
      <c r="C26" s="48">
        <f t="shared" si="12"/>
        <v>109.2</v>
      </c>
      <c r="D26" s="48">
        <f t="shared" si="24"/>
        <v>0</v>
      </c>
      <c r="E26" s="48">
        <f t="shared" si="25"/>
        <v>109.2</v>
      </c>
      <c r="F26" s="48">
        <f>G26+J26</f>
        <v>0</v>
      </c>
      <c r="G26" s="49">
        <f t="shared" si="13"/>
        <v>0</v>
      </c>
      <c r="H26" s="48">
        <v>0</v>
      </c>
      <c r="I26" s="50"/>
      <c r="J26" s="48">
        <f t="shared" si="14"/>
        <v>0</v>
      </c>
      <c r="K26" s="48"/>
      <c r="L26" s="48">
        <v>0</v>
      </c>
      <c r="M26" s="48">
        <f t="shared" si="15"/>
        <v>0</v>
      </c>
      <c r="N26" s="48">
        <v>0</v>
      </c>
      <c r="O26" s="48">
        <v>0</v>
      </c>
      <c r="P26" s="48">
        <v>0</v>
      </c>
      <c r="Q26" s="48">
        <f t="shared" si="16"/>
        <v>0</v>
      </c>
      <c r="R26" s="48">
        <v>0</v>
      </c>
      <c r="S26" s="48">
        <v>0</v>
      </c>
      <c r="T26" s="48">
        <f t="shared" si="17"/>
        <v>109.2</v>
      </c>
      <c r="U26" s="48">
        <v>0</v>
      </c>
      <c r="V26" s="48">
        <v>0</v>
      </c>
      <c r="W26" s="48">
        <v>0</v>
      </c>
      <c r="X26" s="48">
        <f t="shared" si="18"/>
        <v>109.2</v>
      </c>
      <c r="Y26" s="48">
        <v>109.2</v>
      </c>
      <c r="Z26" s="48">
        <v>0</v>
      </c>
      <c r="AA26" s="48">
        <f t="shared" si="26"/>
        <v>100.8</v>
      </c>
      <c r="AB26" s="48">
        <f>AE26+AL26</f>
        <v>0</v>
      </c>
      <c r="AC26" s="48">
        <f t="shared" si="28"/>
        <v>100.8</v>
      </c>
      <c r="AD26" s="48">
        <f t="shared" si="19"/>
        <v>0</v>
      </c>
      <c r="AE26" s="48">
        <f t="shared" si="7"/>
        <v>0</v>
      </c>
      <c r="AF26" s="50"/>
      <c r="AG26" s="50"/>
      <c r="AH26" s="48">
        <f t="shared" si="20"/>
        <v>0</v>
      </c>
      <c r="AI26" s="48"/>
      <c r="AJ26" s="50"/>
      <c r="AK26" s="48">
        <f t="shared" si="11"/>
        <v>0</v>
      </c>
      <c r="AL26" s="50"/>
      <c r="AM26" s="50"/>
      <c r="AN26" s="50"/>
      <c r="AO26" s="48">
        <f t="shared" si="21"/>
        <v>0</v>
      </c>
      <c r="AP26" s="50"/>
      <c r="AQ26" s="50"/>
      <c r="AR26" s="48">
        <f t="shared" si="22"/>
        <v>100.8</v>
      </c>
      <c r="AS26" s="51"/>
      <c r="AT26" s="51"/>
      <c r="AU26" s="51"/>
      <c r="AV26" s="51">
        <f t="shared" si="23"/>
        <v>100.8</v>
      </c>
      <c r="AW26" s="51">
        <v>100.8</v>
      </c>
      <c r="AX26" s="51"/>
    </row>
    <row r="27" spans="1:50" x14ac:dyDescent="0.2">
      <c r="AA27" s="16"/>
    </row>
    <row r="38" spans="1:44" ht="19.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M38" s="11"/>
      <c r="AN38" s="11"/>
      <c r="AO38" s="10"/>
      <c r="AP38" s="10"/>
      <c r="AQ38" s="10"/>
      <c r="AR38" s="17"/>
    </row>
  </sheetData>
  <mergeCells count="65">
    <mergeCell ref="AO7:AQ7"/>
    <mergeCell ref="AR7:AR9"/>
    <mergeCell ref="AS7:AU7"/>
    <mergeCell ref="AV7:AX7"/>
    <mergeCell ref="AO8:AO9"/>
    <mergeCell ref="AP8:AQ8"/>
    <mergeCell ref="AS8:AS9"/>
    <mergeCell ref="AT8:AU8"/>
    <mergeCell ref="AV8:AV9"/>
    <mergeCell ref="AW8:AX8"/>
    <mergeCell ref="Y8:Z8"/>
    <mergeCell ref="AE8:AE9"/>
    <mergeCell ref="AF8:AG8"/>
    <mergeCell ref="AH8:AH9"/>
    <mergeCell ref="AI8:AJ8"/>
    <mergeCell ref="AC7:AC9"/>
    <mergeCell ref="AD7:AD9"/>
    <mergeCell ref="AE7:AG7"/>
    <mergeCell ref="AH7:AJ7"/>
    <mergeCell ref="AB7:AB9"/>
    <mergeCell ref="X8:X9"/>
    <mergeCell ref="V8:W8"/>
    <mergeCell ref="G8:G9"/>
    <mergeCell ref="H8:I8"/>
    <mergeCell ref="J8:J9"/>
    <mergeCell ref="K8:L8"/>
    <mergeCell ref="N8:N9"/>
    <mergeCell ref="AA6:AA9"/>
    <mergeCell ref="AK6:AQ6"/>
    <mergeCell ref="O8:P8"/>
    <mergeCell ref="AL7:AN7"/>
    <mergeCell ref="AL8:AL9"/>
    <mergeCell ref="AM8:AN8"/>
    <mergeCell ref="N7:P7"/>
    <mergeCell ref="Q7:S7"/>
    <mergeCell ref="T7:T9"/>
    <mergeCell ref="U7:W7"/>
    <mergeCell ref="Q8:Q9"/>
    <mergeCell ref="R8:S8"/>
    <mergeCell ref="U8:U9"/>
    <mergeCell ref="D6:E6"/>
    <mergeCell ref="F6:L6"/>
    <mergeCell ref="M6:S6"/>
    <mergeCell ref="T6:Z6"/>
    <mergeCell ref="X7:Z7"/>
    <mergeCell ref="AK7:AK9"/>
    <mergeCell ref="A1:H1"/>
    <mergeCell ref="O1:Y1"/>
    <mergeCell ref="AR6:AX6"/>
    <mergeCell ref="D7:D9"/>
    <mergeCell ref="E7:E9"/>
    <mergeCell ref="F7:F9"/>
    <mergeCell ref="G7:I7"/>
    <mergeCell ref="J7:L7"/>
    <mergeCell ref="M7:M9"/>
    <mergeCell ref="AR1:AV1"/>
    <mergeCell ref="A2:AY2"/>
    <mergeCell ref="A3:AY3"/>
    <mergeCell ref="A5:A9"/>
    <mergeCell ref="B5:B9"/>
    <mergeCell ref="C5:Z5"/>
    <mergeCell ref="AA5:AX5"/>
    <mergeCell ref="C6:C9"/>
    <mergeCell ref="AB6:AC6"/>
    <mergeCell ref="AD6:AJ6"/>
  </mergeCells>
  <pageMargins left="0.2" right="0.2" top="0.57999999999999996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68</vt:lpstr>
    </vt:vector>
  </TitlesOfParts>
  <Company>Hungit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diuvth</dc:creator>
  <cp:lastModifiedBy>Huynh Minh Tam</cp:lastModifiedBy>
  <cp:lastPrinted>2024-12-12T01:43:15Z</cp:lastPrinted>
  <dcterms:created xsi:type="dcterms:W3CDTF">2017-12-11T08:26:25Z</dcterms:created>
  <dcterms:modified xsi:type="dcterms:W3CDTF">2024-12-19T02:18:12Z</dcterms:modified>
</cp:coreProperties>
</file>