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599" firstSheet="1" activeTab="1"/>
  </bookViews>
  <sheets>
    <sheet name="Kangatang" sheetId="4" state="veryHidden" r:id="rId1"/>
    <sheet name="Bao cao" sheetId="2" r:id="rId2"/>
  </sheets>
  <definedNames>
    <definedName name="_xlnm.Print_Titles" localSheetId="1">'Bao cao'!$6:$7</definedName>
  </definedNames>
  <calcPr calcId="162913"/>
</workbook>
</file>

<file path=xl/calcChain.xml><?xml version="1.0" encoding="utf-8"?>
<calcChain xmlns="http://schemas.openxmlformats.org/spreadsheetml/2006/main">
  <c r="G40" i="2" l="1"/>
  <c r="G29" i="2"/>
  <c r="G17" i="2"/>
  <c r="G10" i="2"/>
  <c r="G9" i="2" l="1"/>
  <c r="G8" i="2" l="1"/>
</calcChain>
</file>

<file path=xl/sharedStrings.xml><?xml version="1.0" encoding="utf-8"?>
<sst xmlns="http://schemas.openxmlformats.org/spreadsheetml/2006/main" count="57" uniqueCount="53">
  <si>
    <t>SỞ TÀI CHÍNH TỈNH BÀ RỊA - VŨNG TÀU</t>
  </si>
  <si>
    <t>Đơn vị: Triệu đồng</t>
  </si>
  <si>
    <t>STT</t>
  </si>
  <si>
    <t>NỘI DUNG</t>
  </si>
  <si>
    <t>SO SÁNH ƯỚC THỰC HIỆN VỚI (%)</t>
  </si>
  <si>
    <t>DỰ TOÁN NĂM</t>
  </si>
  <si>
    <t>CÙNG KỲ NĂM TRƯỚC</t>
  </si>
  <si>
    <t>A</t>
  </si>
  <si>
    <t>B</t>
  </si>
  <si>
    <t>I</t>
  </si>
  <si>
    <t>III</t>
  </si>
  <si>
    <t>IV</t>
  </si>
  <si>
    <t>Biểu số 60/CK-NSNN</t>
  </si>
  <si>
    <t>TỔNG THU NSNN TRÊN ĐỊA BÀN</t>
  </si>
  <si>
    <t>Thu nội địa</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</si>
  <si>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</si>
  <si>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</si>
  <si>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</si>
  <si>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</si>
  <si>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</si>
  <si>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</si>
  <si>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</si>
  <si>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</si>
  <si>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</si>
  <si>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</si>
  <si>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</si>
  <si>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</si>
  <si>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</si>
  <si>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</si>
  <si>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</si>
  <si>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</si>
  <si>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</si>
  <si>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</si>
  <si>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</si>
  <si>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II</t>
  </si>
  <si>
    <t>Thu từ dầu thô</t>
  </si>
  <si>
    <t>Thu từ hoạt động xuất nhập khẩu</t>
  </si>
  <si>
    <t>Thuế giá trị gia tăng thu từ hàng hóa nhập khẩu</t>
  </si>
  <si>
    <t>Thuế xuất khẩu</t>
  </si>
  <si>
    <t>Thuế nhập khẩu</t>
  </si>
  <si>
    <t>Thuế bảo vệ môi trường thu từ hàng hóa nhập khẩu</t>
  </si>
  <si>
    <t>Thu khác</t>
  </si>
  <si>
    <t>Thu viện trợ</t>
  </si>
  <si>
    <t xml:space="preserve">THU NSĐP ĐƯỢC HƯỞNG THEO PHÂN CẤP </t>
  </si>
  <si>
    <t>Từ các khoản thu phân chia</t>
  </si>
  <si>
    <t>Các khoản thu NSĐP được hưởng 100%</t>
  </si>
  <si>
    <t>DỰ TOÁN 
NĂM 2023</t>
  </si>
  <si>
    <t>Thuế tiêu thụ đặc biệt thu từ hàng hóa nhập khẩu</t>
  </si>
  <si>
    <t>Thuế bổ sung đối với hàng hóa nhập khẩu vào Việt Nam</t>
  </si>
  <si>
    <t xml:space="preserve">CÙNG KỲ </t>
  </si>
  <si>
    <t>(Đính kèm theo Báo cáo số:          /BC-STC ngày     /10/2023 của Sở Tài chính tỉnh Bà Rịa - Vũng Tàu)</t>
  </si>
  <si>
    <t>ƯỚC THỰC HIỆN THU NGÂN SÁCH NHÀ NƯỚC 9 THÁNG ĐẦU NĂM 2023</t>
  </si>
  <si>
    <t xml:space="preserve">  ƯỚC THỰC HIỆN 9 THÁNG ĐẦU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</si>
</sst>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_-* #,##0\ _₫_-;\-* #,##0\ _₫_-;_-* &quot;-&quot;??\ _₫_-;_-@_-"/>
    <numFmt numFmtId="166" formatCode="0.0%"/>
    <numFmt numFmtId="167" formatCode="_(* #,##0_);_(* \(#,##0\);_(* &quot;-&quot;??_);_(@_)"/>
  </numFmts>
  <fonts count="22" x14ac:knownFonts="1">
    <font>
      <sz val="11"/>
      <color theme="1"/>
      <name val="Calibri"/>
      <family val="2"/>
      <scheme val="minor"/>
    </font>
    <font>
      <b/>
      <sz val="12"/>
      <name val="Times New Roman"/>
      <family val="1"/>
    </font>
    <font>
      <sz val="11"/>
      <name val="Times New Roman"/>
      <family val="1"/>
    </font>
    <font>
      <i/>
      <sz val="12"/>
      <name val="Times New Roman"/>
      <family val="1"/>
    </font>
    <font>
      <b/>
      <sz val="11"/>
      <name val="Times New Roman"/>
      <family val="1"/>
    </font>
    <font>
      <i/>
      <sz val="11"/>
      <name val="Times New Roman"/>
      <family val="1"/>
    </font>
    <font>
      <sz val="13"/>
      <name val="Times New Roman"/>
      <family val="1"/>
    </font>
    <font>
      <sz val="13"/>
      <name val="Times New Roman"/>
      <family val="1"/>
      <charset val="163"/>
    </font>
    <font>
      <sz val="12"/>
      <name val=".VnArial Narrow"/>
      <family val="2"/>
    </font>
    <font>
      <sz val="12"/>
      <name val=".VnTime"/>
      <family val="2"/>
    </font>
    <font>
      <sz val="10"/>
      <name val="Times New Roman"/>
      <family val="1"/>
    </font>
    <font>
      <sz val="11"/>
      <color theme="1"/>
      <name val="Calibri"/>
      <family val="2"/>
      <scheme val="minor"/>
    </font>
    <font>
      <sz val="11"/>
      <color theme="1"/>
      <name val="Calibri"/>
      <family val="2"/>
      <charset val="163"/>
      <scheme val="minor"/>
    </font>
    <font>
      <sz val="11"/>
      <color theme="1"/>
      <name val="Times New Roman"/>
      <family val="1"/>
    </font>
    <font>
      <i/>
      <sz val="12"/>
      <color rgb="FF000000"/>
      <name val="Times New Roman"/>
      <family val="1"/>
    </font>
    <font>
      <i/>
      <sz val="11"/>
      <color rgb="FF000000"/>
      <name val="Times New Roman"/>
      <family val="1"/>
    </font>
    <font>
      <i/>
      <sz val="11"/>
      <color theme="1"/>
      <name val="Times New Roman"/>
      <family val="1"/>
    </font>
    <font>
      <sz val="12"/>
      <color rgb="FF000000"/>
      <name val="Times New Roman"/>
      <family val="1"/>
    </font>
    <font>
      <b/>
      <sz val="14"/>
      <color rgb="FF000000"/>
      <name val="Times New Roman"/>
      <family val="1"/>
    </font>
    <font>
      <b/>
      <sz val="11"/>
      <color theme="1"/>
      <name val="Times New Roman"/>
      <family val="1"/>
    </font>
    <font>
      <sz val="8"/>
      <color rgb="FF000000"/>
      <name val="Helvetica"/>
    </font>
    <font>
      <b/>
      <sz val="10"/>
      <color rgb="FF00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rgb="FF000000"/>
      </bottom>
      <diagonal/>
    </border>
  </borders>
  <cellStyleXfs count="10">
    <xf numFmtId="0" fontId="0" fillId="0" borderId="0"/>
    <xf numFmtId="43" fontId="11"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0" fontId="12" fillId="0" borderId="0"/>
    <xf numFmtId="0" fontId="9" fillId="0" borderId="0"/>
    <xf numFmtId="0" fontId="6" fillId="0" borderId="0"/>
    <xf numFmtId="0" fontId="7" fillId="0" borderId="0"/>
    <xf numFmtId="0" fontId="8" fillId="0" borderId="0"/>
    <xf numFmtId="0" fontId="12" fillId="0" borderId="0"/>
  </cellStyleXfs>
  <cellXfs count="52">
    <xf numFmtId="0" fontId="0" fillId="0" borderId="0" xfId="0"/>
    <xf numFmtId="0" fontId="2" fillId="0" borderId="4" xfId="4" applyFont="1" applyBorder="1" applyAlignment="1">
      <alignment horizontal="center" vertical="center" wrapText="1"/>
    </xf>
    <xf numFmtId="0" fontId="13" fillId="0" borderId="0" xfId="4" applyFont="1"/>
    <xf numFmtId="0" fontId="14" fillId="0" borderId="0" xfId="4" applyFont="1" applyAlignment="1">
      <alignment horizontal="right"/>
    </xf>
    <xf numFmtId="0" fontId="15" fillId="0" borderId="0" xfId="4" applyFont="1" applyAlignment="1">
      <alignment horizontal="right"/>
    </xf>
    <xf numFmtId="0" fontId="13" fillId="0" borderId="0" xfId="4" applyFont="1" applyAlignment="1">
      <alignment vertical="center"/>
    </xf>
    <xf numFmtId="0" fontId="4" fillId="0" borderId="1" xfId="4" applyFont="1" applyBorder="1" applyAlignment="1">
      <alignment horizontal="center" vertical="center" wrapText="1"/>
    </xf>
    <xf numFmtId="0" fontId="4" fillId="0" borderId="3" xfId="4" applyFont="1" applyBorder="1" applyAlignment="1">
      <alignment horizontal="center" wrapText="1"/>
    </xf>
    <xf numFmtId="0" fontId="4" fillId="0" borderId="3" xfId="4" applyFont="1" applyBorder="1" applyAlignment="1">
      <alignment wrapText="1"/>
    </xf>
    <xf numFmtId="165" fontId="4" fillId="0" borderId="3" xfId="2" applyNumberFormat="1" applyFont="1" applyBorder="1" applyAlignment="1">
      <alignment horizontal="right" vertical="center" wrapText="1"/>
    </xf>
    <xf numFmtId="166" fontId="4" fillId="0" borderId="3" xfId="4" applyNumberFormat="1" applyFont="1" applyBorder="1" applyAlignment="1">
      <alignment horizontal="right" vertical="center" wrapText="1"/>
    </xf>
    <xf numFmtId="0" fontId="4" fillId="0" borderId="4" xfId="4" applyFont="1" applyBorder="1" applyAlignment="1">
      <alignment horizontal="center" wrapText="1"/>
    </xf>
    <xf numFmtId="0" fontId="4" fillId="0" borderId="4" xfId="4" applyFont="1" applyBorder="1" applyAlignment="1">
      <alignment wrapText="1"/>
    </xf>
    <xf numFmtId="165" fontId="4" fillId="0" borderId="4" xfId="2" applyNumberFormat="1" applyFont="1" applyBorder="1" applyAlignment="1">
      <alignment horizontal="right" vertical="center" wrapText="1"/>
    </xf>
    <xf numFmtId="0" fontId="2" fillId="0" borderId="4" xfId="4" applyFont="1" applyBorder="1" applyAlignment="1">
      <alignment horizontal="center" wrapText="1"/>
    </xf>
    <xf numFmtId="0" fontId="2" fillId="0" borderId="4" xfId="4" applyFont="1" applyBorder="1" applyAlignment="1">
      <alignment wrapText="1"/>
    </xf>
    <xf numFmtId="165" fontId="2" fillId="0" borderId="4" xfId="2" applyNumberFormat="1" applyFont="1" applyBorder="1" applyAlignment="1">
      <alignment horizontal="right" vertical="center" wrapText="1"/>
    </xf>
    <xf numFmtId="0" fontId="5" fillId="0" borderId="4" xfId="4" applyFont="1" applyBorder="1" applyAlignment="1">
      <alignment horizontal="center" wrapText="1"/>
    </xf>
    <xf numFmtId="0" fontId="5" fillId="0" borderId="4" xfId="4" applyFont="1" applyBorder="1" applyAlignment="1">
      <alignment wrapText="1"/>
    </xf>
    <xf numFmtId="165" fontId="5" fillId="0" borderId="4" xfId="2" applyNumberFormat="1" applyFont="1" applyBorder="1" applyAlignment="1">
      <alignment horizontal="right" vertical="center" wrapText="1"/>
    </xf>
    <xf numFmtId="0" fontId="16" fillId="0" borderId="0" xfId="4" applyFont="1"/>
    <xf numFmtId="0" fontId="5" fillId="0" borderId="6" xfId="4" applyFont="1" applyBorder="1" applyAlignment="1">
      <alignment wrapText="1"/>
    </xf>
    <xf numFmtId="165" fontId="5" fillId="0" borderId="6" xfId="2" applyNumberFormat="1" applyFont="1" applyBorder="1" applyAlignment="1">
      <alignment horizontal="right" vertical="center" wrapText="1"/>
    </xf>
    <xf numFmtId="0" fontId="2" fillId="0" borderId="4" xfId="4" applyFont="1" applyBorder="1" applyAlignment="1">
      <alignment vertical="center" wrapText="1"/>
    </xf>
    <xf numFmtId="0" fontId="17" fillId="0" borderId="0" xfId="4" applyFont="1"/>
    <xf numFmtId="43" fontId="13" fillId="0" borderId="0" xfId="1" applyFont="1"/>
    <xf numFmtId="166" fontId="2" fillId="0" borderId="3" xfId="4" applyNumberFormat="1" applyFont="1" applyBorder="1" applyAlignment="1">
      <alignment horizontal="right" vertical="center" wrapText="1"/>
    </xf>
    <xf numFmtId="0" fontId="4" fillId="2" borderId="4" xfId="4" applyFont="1" applyFill="1" applyBorder="1" applyAlignment="1">
      <alignment horizontal="center" wrapText="1"/>
    </xf>
    <xf numFmtId="0" fontId="4" fillId="2" borderId="4" xfId="4" applyFont="1" applyFill="1" applyBorder="1" applyAlignment="1">
      <alignment wrapText="1"/>
    </xf>
    <xf numFmtId="165" fontId="4" fillId="2" borderId="4" xfId="2" applyNumberFormat="1" applyFont="1" applyFill="1" applyBorder="1" applyAlignment="1">
      <alignment horizontal="right" vertical="center" wrapText="1"/>
    </xf>
    <xf numFmtId="0" fontId="13" fillId="2" borderId="0" xfId="4" applyFont="1" applyFill="1"/>
    <xf numFmtId="0" fontId="2" fillId="2" borderId="4" xfId="4" applyFont="1" applyFill="1" applyBorder="1" applyAlignment="1">
      <alignment horizontal="center" wrapText="1"/>
    </xf>
    <xf numFmtId="0" fontId="2" fillId="2" borderId="4" xfId="4" applyFont="1" applyFill="1" applyBorder="1" applyAlignment="1">
      <alignment wrapText="1"/>
    </xf>
    <xf numFmtId="167" fontId="2" fillId="2" borderId="4" xfId="3" applyNumberFormat="1" applyFont="1" applyFill="1" applyBorder="1" applyAlignment="1">
      <alignment horizontal="right" vertical="center" wrapText="1"/>
    </xf>
    <xf numFmtId="165" fontId="2" fillId="2" borderId="4" xfId="2" applyNumberFormat="1" applyFont="1" applyFill="1" applyBorder="1" applyAlignment="1">
      <alignment horizontal="right" vertical="center" wrapText="1"/>
    </xf>
    <xf numFmtId="0" fontId="2" fillId="2" borderId="7" xfId="4" applyFont="1" applyFill="1" applyBorder="1" applyAlignment="1">
      <alignment horizontal="center" wrapText="1"/>
    </xf>
    <xf numFmtId="0" fontId="2" fillId="2" borderId="7" xfId="4" applyFont="1" applyFill="1" applyBorder="1" applyAlignment="1">
      <alignment wrapText="1"/>
    </xf>
    <xf numFmtId="167" fontId="2" fillId="2" borderId="5" xfId="3" applyNumberFormat="1" applyFont="1" applyFill="1" applyBorder="1" applyAlignment="1">
      <alignment horizontal="right" vertical="center" wrapText="1"/>
    </xf>
    <xf numFmtId="165" fontId="2" fillId="2" borderId="7" xfId="2" applyNumberFormat="1" applyFont="1" applyFill="1" applyBorder="1" applyAlignment="1">
      <alignment horizontal="right" vertical="center" wrapText="1"/>
    </xf>
    <xf numFmtId="0" fontId="10" fillId="0" borderId="4" xfId="0" applyFont="1" applyFill="1" applyBorder="1" applyAlignment="1">
      <alignment vertical="center" wrapText="1"/>
    </xf>
    <xf numFmtId="165" fontId="13" fillId="0" borderId="0" xfId="4" applyNumberFormat="1" applyFont="1"/>
    <xf numFmtId="0" fontId="19" fillId="0" borderId="0" xfId="4" applyFont="1" applyAlignment="1">
      <alignment horizontal="center" vertical="center"/>
    </xf>
    <xf numFmtId="3" fontId="20" fillId="0" borderId="1" xfId="0" applyNumberFormat="1" applyFont="1" applyBorder="1" applyAlignment="1">
      <alignment vertical="center" wrapText="1"/>
    </xf>
    <xf numFmtId="3" fontId="20" fillId="0" borderId="0" xfId="0" applyNumberFormat="1" applyFont="1"/>
    <xf numFmtId="3" fontId="4" fillId="0" borderId="2" xfId="0" applyNumberFormat="1" applyFont="1" applyFill="1" applyBorder="1" applyAlignment="1">
      <alignment vertical="center"/>
    </xf>
    <xf numFmtId="167" fontId="2" fillId="0" borderId="4" xfId="1" applyNumberFormat="1" applyFont="1" applyFill="1" applyBorder="1" applyAlignment="1">
      <alignment horizontal="right" vertical="center" wrapText="1"/>
    </xf>
    <xf numFmtId="167" fontId="2" fillId="0" borderId="0" xfId="1" applyNumberFormat="1" applyFont="1" applyFill="1" applyBorder="1" applyAlignment="1">
      <alignment horizontal="right" vertical="center" wrapText="1"/>
    </xf>
    <xf numFmtId="0" fontId="1" fillId="0" borderId="0" xfId="4" applyFont="1" applyAlignment="1">
      <alignment horizontal="left" vertical="top" wrapText="1"/>
    </xf>
    <xf numFmtId="0" fontId="21" fillId="0" borderId="0" xfId="4" applyFont="1" applyAlignment="1">
      <alignment horizontal="right" vertical="top" wrapText="1"/>
    </xf>
    <xf numFmtId="0" fontId="18" fillId="0" borderId="0" xfId="4" applyFont="1" applyAlignment="1">
      <alignment horizontal="center"/>
    </xf>
    <xf numFmtId="0" fontId="3" fillId="0" borderId="0" xfId="9" applyFont="1" applyAlignment="1">
      <alignment horizontal="center"/>
    </xf>
    <xf numFmtId="0" fontId="4" fillId="0" borderId="1" xfId="4" applyFont="1" applyBorder="1" applyAlignment="1">
      <alignment horizontal="center" vertical="center" wrapText="1"/>
    </xf>
  </cellXfs>
  <cellStyles count="10">
    <cellStyle name="Comma" xfId="1" builtinId="3"/>
    <cellStyle name="Comma 12" xfId="2"/>
    <cellStyle name="Comma 2 4" xfId="3"/>
    <cellStyle name="Normal" xfId="0" builtinId="0"/>
    <cellStyle name="Normal 13" xfId="4"/>
    <cellStyle name="Normal 2" xfId="5"/>
    <cellStyle name="Normal 2 3 3" xfId="6"/>
    <cellStyle name="Normal 4" xfId="7"/>
    <cellStyle name="Normal 4 2" xfId="8"/>
    <cellStyle name="Normal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Normal="100" workbookViewId="0">
      <selection activeCell="B13" sqref="B13"/>
    </sheetView>
  </sheetViews>
  <sheetFormatPr defaultColWidth="77.5703125" defaultRowHeight="15" x14ac:dyDescent="0.25"/>
  <cols>
    <col min="1" max="1" width="6.140625" style="2" customWidth="1"/>
    <col min="2" max="2" width="66" style="2" customWidth="1"/>
    <col min="3" max="6" width="17.140625" style="2" customWidth="1"/>
    <col min="7" max="7" width="13.7109375" style="2" hidden="1" customWidth="1"/>
    <col min="8" max="252" width="9.140625" style="2" customWidth="1"/>
    <col min="253" max="253" width="6.140625" style="2" customWidth="1"/>
    <col min="254" max="16384" width="77.5703125" style="2"/>
  </cols>
  <sheetData>
    <row r="1" spans="1:9" ht="15.75" customHeight="1" x14ac:dyDescent="0.25">
      <c r="A1" s="47" t="s">
        <v>0</v>
      </c>
      <c r="B1" s="47"/>
      <c r="E1" s="48" t="s">
        <v>12</v>
      </c>
      <c r="F1" s="48"/>
    </row>
    <row r="2" spans="1:9" ht="7.5" customHeight="1" x14ac:dyDescent="0.25">
      <c r="A2" s="3"/>
    </row>
    <row r="3" spans="1:9" ht="18.75" x14ac:dyDescent="0.3">
      <c r="A3" s="49" t="s">
        <v>51</v>
      </c>
      <c r="B3" s="49"/>
      <c r="C3" s="49"/>
      <c r="D3" s="49"/>
      <c r="E3" s="49"/>
      <c r="F3" s="49"/>
    </row>
    <row r="4" spans="1:9" ht="15.75" x14ac:dyDescent="0.25">
      <c r="A4" s="50" t="s">
        <v>50</v>
      </c>
      <c r="B4" s="50"/>
      <c r="C4" s="50"/>
      <c r="D4" s="50"/>
      <c r="E4" s="50"/>
      <c r="F4" s="50"/>
    </row>
    <row r="5" spans="1:9" x14ac:dyDescent="0.25">
      <c r="F5" s="4" t="s">
        <v>1</v>
      </c>
    </row>
    <row r="6" spans="1:9" s="5" customFormat="1" ht="35.25" customHeight="1" x14ac:dyDescent="0.25">
      <c r="A6" s="51" t="s">
        <v>2</v>
      </c>
      <c r="B6" s="51" t="s">
        <v>3</v>
      </c>
      <c r="C6" s="51" t="s">
        <v>46</v>
      </c>
      <c r="D6" s="51" t="s">
        <v>52</v>
      </c>
      <c r="E6" s="51" t="s">
        <v>4</v>
      </c>
      <c r="F6" s="51"/>
    </row>
    <row r="7" spans="1:9" s="5" customFormat="1" ht="28.5" x14ac:dyDescent="0.25">
      <c r="A7" s="51"/>
      <c r="B7" s="51"/>
      <c r="C7" s="51"/>
      <c r="D7" s="51"/>
      <c r="E7" s="6" t="s">
        <v>5</v>
      </c>
      <c r="F7" s="6" t="s">
        <v>6</v>
      </c>
      <c r="G7" s="41" t="s">
        <v>49</v>
      </c>
    </row>
    <row r="8" spans="1:9" x14ac:dyDescent="0.25">
      <c r="A8" s="7" t="s">
        <v>7</v>
      </c>
      <c r="B8" s="8" t="s">
        <v>13</v>
      </c>
      <c r="C8" s="9">
        <v>88591000</v>
      </c>
      <c r="D8" s="9">
        <v>64490055</v>
      </c>
      <c r="E8" s="10">
        <v>0.72795267013579257</v>
      </c>
      <c r="F8" s="10">
        <v>0.76557350761312282</v>
      </c>
      <c r="G8" s="9">
        <f>G9+G28+G29+G37</f>
        <v>84237574</v>
      </c>
    </row>
    <row r="9" spans="1:9" x14ac:dyDescent="0.25">
      <c r="A9" s="11" t="s">
        <v>9</v>
      </c>
      <c r="B9" s="12" t="s">
        <v>14</v>
      </c>
      <c r="C9" s="13">
        <v>42991000</v>
      </c>
      <c r="D9" s="13">
        <v>27530338</v>
      </c>
      <c r="E9" s="10">
        <v>0.64037445046637664</v>
      </c>
      <c r="F9" s="10">
        <v>0.82617661500540385</v>
      </c>
      <c r="G9" s="13">
        <f>SUM(G10:G17)+SUM(G23:G27)</f>
        <v>33322582</v>
      </c>
      <c r="I9" s="40"/>
    </row>
    <row r="10" spans="1:9" x14ac:dyDescent="0.25">
      <c r="A10" s="14">
        <v>1</v>
      </c>
      <c r="B10" s="15" t="s">
        <v>15</v>
      </c>
      <c r="C10" s="16">
        <v>7012500</v>
      </c>
      <c r="D10" s="16">
        <v>4018870</v>
      </c>
      <c r="E10" s="26">
        <v>0.57310089126559716</v>
      </c>
      <c r="F10" s="26">
        <v>0.67680623348768409</v>
      </c>
      <c r="G10" s="16">
        <f>4932916+1005076</f>
        <v>5937992</v>
      </c>
    </row>
    <row r="11" spans="1:9" x14ac:dyDescent="0.25">
      <c r="A11" s="14">
        <v>2</v>
      </c>
      <c r="B11" s="15" t="s">
        <v>16</v>
      </c>
      <c r="C11" s="16">
        <v>18639500</v>
      </c>
      <c r="D11" s="16">
        <v>11138359</v>
      </c>
      <c r="E11" s="26">
        <v>0.59756747766839236</v>
      </c>
      <c r="F11" s="26">
        <v>0.82123769611689779</v>
      </c>
      <c r="G11" s="16">
        <v>13562893</v>
      </c>
    </row>
    <row r="12" spans="1:9" x14ac:dyDescent="0.25">
      <c r="A12" s="14">
        <v>3</v>
      </c>
      <c r="B12" s="15" t="s">
        <v>17</v>
      </c>
      <c r="C12" s="16">
        <v>5150000</v>
      </c>
      <c r="D12" s="16">
        <v>3121687</v>
      </c>
      <c r="E12" s="26">
        <v>0.60615281553398059</v>
      </c>
      <c r="F12" s="26">
        <v>0.87529129065136113</v>
      </c>
      <c r="G12" s="16">
        <v>3566455</v>
      </c>
    </row>
    <row r="13" spans="1:9" x14ac:dyDescent="0.25">
      <c r="A13" s="14">
        <v>4</v>
      </c>
      <c r="B13" s="15" t="s">
        <v>18</v>
      </c>
      <c r="C13" s="16">
        <v>3700000</v>
      </c>
      <c r="D13" s="16">
        <v>2951531</v>
      </c>
      <c r="E13" s="26">
        <v>0.79771108108108113</v>
      </c>
      <c r="F13" s="26">
        <v>0.88720994265885444</v>
      </c>
      <c r="G13" s="16">
        <v>3326756</v>
      </c>
    </row>
    <row r="14" spans="1:9" x14ac:dyDescent="0.25">
      <c r="A14" s="14">
        <v>5</v>
      </c>
      <c r="B14" s="15" t="s">
        <v>19</v>
      </c>
      <c r="C14" s="16">
        <v>1220000</v>
      </c>
      <c r="D14" s="16">
        <v>556714</v>
      </c>
      <c r="E14" s="26">
        <v>0.45632295081967211</v>
      </c>
      <c r="F14" s="26">
        <v>0.79397750334797079</v>
      </c>
      <c r="G14" s="16">
        <v>701171</v>
      </c>
    </row>
    <row r="15" spans="1:9" x14ac:dyDescent="0.25">
      <c r="A15" s="14">
        <v>6</v>
      </c>
      <c r="B15" s="15" t="s">
        <v>20</v>
      </c>
      <c r="C15" s="16">
        <v>730000</v>
      </c>
      <c r="D15" s="16">
        <v>425037</v>
      </c>
      <c r="E15" s="26">
        <v>0.58224246575342464</v>
      </c>
      <c r="F15" s="26">
        <v>0.55857201994914152</v>
      </c>
      <c r="G15" s="16">
        <v>760935</v>
      </c>
    </row>
    <row r="16" spans="1:9" x14ac:dyDescent="0.25">
      <c r="A16" s="14">
        <v>7</v>
      </c>
      <c r="B16" s="15" t="s">
        <v>21</v>
      </c>
      <c r="C16" s="16">
        <v>1480000</v>
      </c>
      <c r="D16" s="16">
        <v>1148792</v>
      </c>
      <c r="E16" s="26">
        <v>0.77621081081081078</v>
      </c>
      <c r="F16" s="26">
        <v>0.98545398709327647</v>
      </c>
      <c r="G16" s="16">
        <v>1165749</v>
      </c>
    </row>
    <row r="17" spans="1:7" x14ac:dyDescent="0.25">
      <c r="A17" s="14">
        <v>8</v>
      </c>
      <c r="B17" s="15" t="s">
        <v>22</v>
      </c>
      <c r="C17" s="16">
        <v>2970000</v>
      </c>
      <c r="D17" s="16">
        <v>1962016</v>
      </c>
      <c r="E17" s="26">
        <v>0.66061144781144776</v>
      </c>
      <c r="F17" s="26">
        <v>0.86201085017653067</v>
      </c>
      <c r="G17" s="16">
        <f>SUM(G18:G22)</f>
        <v>2276092</v>
      </c>
    </row>
    <row r="18" spans="1:7" s="20" customFormat="1" x14ac:dyDescent="0.25">
      <c r="A18" s="17" t="s">
        <v>23</v>
      </c>
      <c r="B18" s="18" t="s">
        <v>24</v>
      </c>
      <c r="C18" s="19">
        <v>0</v>
      </c>
      <c r="D18" s="19">
        <v>67</v>
      </c>
      <c r="E18" s="26"/>
      <c r="F18" s="26">
        <v>0.2392857142857143</v>
      </c>
      <c r="G18" s="19">
        <v>280</v>
      </c>
    </row>
    <row r="19" spans="1:7" s="20" customFormat="1" x14ac:dyDescent="0.25">
      <c r="A19" s="17" t="s">
        <v>23</v>
      </c>
      <c r="B19" s="18" t="s">
        <v>25</v>
      </c>
      <c r="C19" s="19">
        <v>45000</v>
      </c>
      <c r="D19" s="19">
        <v>70956</v>
      </c>
      <c r="E19" s="26">
        <v>1.5768</v>
      </c>
      <c r="F19" s="26">
        <v>1.4382487078139252</v>
      </c>
      <c r="G19" s="19">
        <v>49335</v>
      </c>
    </row>
    <row r="20" spans="1:7" s="20" customFormat="1" x14ac:dyDescent="0.25">
      <c r="A20" s="17" t="s">
        <v>23</v>
      </c>
      <c r="B20" s="21" t="s">
        <v>26</v>
      </c>
      <c r="C20" s="22">
        <v>1845000</v>
      </c>
      <c r="D20" s="22">
        <v>1215506</v>
      </c>
      <c r="E20" s="26">
        <v>0.65881084010840107</v>
      </c>
      <c r="F20" s="26">
        <v>0.76244654118821897</v>
      </c>
      <c r="G20" s="22">
        <v>1594218</v>
      </c>
    </row>
    <row r="21" spans="1:7" s="20" customFormat="1" x14ac:dyDescent="0.25">
      <c r="A21" s="17" t="s">
        <v>23</v>
      </c>
      <c r="B21" s="18" t="s">
        <v>27</v>
      </c>
      <c r="C21" s="19">
        <v>1080000</v>
      </c>
      <c r="D21" s="19">
        <v>668149</v>
      </c>
      <c r="E21" s="26">
        <v>0.61865648148148145</v>
      </c>
      <c r="F21" s="26">
        <v>1.0659956220962883</v>
      </c>
      <c r="G21" s="19">
        <v>626784</v>
      </c>
    </row>
    <row r="22" spans="1:7" s="20" customFormat="1" x14ac:dyDescent="0.25">
      <c r="A22" s="17" t="s">
        <v>23</v>
      </c>
      <c r="B22" s="18" t="s">
        <v>28</v>
      </c>
      <c r="C22" s="19">
        <v>0</v>
      </c>
      <c r="D22" s="19">
        <v>7338</v>
      </c>
      <c r="E22" s="26"/>
      <c r="F22" s="26">
        <v>1.3402739726027397</v>
      </c>
      <c r="G22" s="19">
        <v>5475</v>
      </c>
    </row>
    <row r="23" spans="1:7" s="5" customFormat="1" x14ac:dyDescent="0.25">
      <c r="A23" s="1">
        <v>9</v>
      </c>
      <c r="B23" s="23" t="s">
        <v>29</v>
      </c>
      <c r="C23" s="16">
        <v>80000</v>
      </c>
      <c r="D23" s="16">
        <v>105563</v>
      </c>
      <c r="E23" s="26">
        <v>1.3195375</v>
      </c>
      <c r="F23" s="26">
        <v>2.4936927147311727</v>
      </c>
      <c r="G23" s="16">
        <v>42332</v>
      </c>
    </row>
    <row r="24" spans="1:7" s="5" customFormat="1" ht="30" x14ac:dyDescent="0.25">
      <c r="A24" s="1">
        <v>10</v>
      </c>
      <c r="B24" s="23" t="s">
        <v>30</v>
      </c>
      <c r="C24" s="16">
        <v>116000</v>
      </c>
      <c r="D24" s="16">
        <v>121897</v>
      </c>
      <c r="E24" s="26">
        <v>1.0508362068965518</v>
      </c>
      <c r="F24" s="26">
        <v>1.3619472190565574</v>
      </c>
      <c r="G24" s="16">
        <v>89502</v>
      </c>
    </row>
    <row r="25" spans="1:7" x14ac:dyDescent="0.25">
      <c r="A25" s="14">
        <v>11</v>
      </c>
      <c r="B25" s="15" t="s">
        <v>31</v>
      </c>
      <c r="C25" s="16">
        <v>1550000</v>
      </c>
      <c r="D25" s="16">
        <v>1404287</v>
      </c>
      <c r="E25" s="26">
        <v>0.90599161290322583</v>
      </c>
      <c r="F25" s="26">
        <v>0.98766167544643169</v>
      </c>
      <c r="G25" s="16">
        <v>1421830</v>
      </c>
    </row>
    <row r="26" spans="1:7" x14ac:dyDescent="0.25">
      <c r="A26" s="14">
        <v>12</v>
      </c>
      <c r="B26" s="15" t="s">
        <v>32</v>
      </c>
      <c r="C26" s="16">
        <v>3000</v>
      </c>
      <c r="D26" s="16">
        <v>2085</v>
      </c>
      <c r="E26" s="26">
        <v>0.69499999999999995</v>
      </c>
      <c r="F26" s="26">
        <v>1.9006381039197813</v>
      </c>
      <c r="G26" s="16">
        <v>1097</v>
      </c>
    </row>
    <row r="27" spans="1:7" x14ac:dyDescent="0.25">
      <c r="A27" s="14">
        <v>13</v>
      </c>
      <c r="B27" s="15" t="s">
        <v>33</v>
      </c>
      <c r="C27" s="16">
        <v>340000</v>
      </c>
      <c r="D27" s="16">
        <v>573500</v>
      </c>
      <c r="E27" s="26">
        <v>1.6867647058823529</v>
      </c>
      <c r="F27" s="26">
        <v>1.2207893941393595</v>
      </c>
      <c r="G27" s="16">
        <v>469778</v>
      </c>
    </row>
    <row r="28" spans="1:7" x14ac:dyDescent="0.25">
      <c r="A28" s="11" t="s">
        <v>34</v>
      </c>
      <c r="B28" s="12" t="s">
        <v>35</v>
      </c>
      <c r="C28" s="44">
        <v>23900000</v>
      </c>
      <c r="D28" s="13">
        <v>24512495</v>
      </c>
      <c r="E28" s="10">
        <v>1.0256274058577406</v>
      </c>
      <c r="F28" s="10">
        <v>0.70254369736707056</v>
      </c>
      <c r="G28" s="13">
        <v>34891061</v>
      </c>
    </row>
    <row r="29" spans="1:7" x14ac:dyDescent="0.25">
      <c r="A29" s="11" t="s">
        <v>10</v>
      </c>
      <c r="B29" s="12" t="s">
        <v>36</v>
      </c>
      <c r="C29" s="13">
        <v>21700000</v>
      </c>
      <c r="D29" s="13">
        <v>12447222</v>
      </c>
      <c r="E29" s="10">
        <v>0.57360470046082945</v>
      </c>
      <c r="F29" s="10">
        <v>0.77678954059400285</v>
      </c>
      <c r="G29" s="13">
        <f>SUM(G30:G36)</f>
        <v>16023931</v>
      </c>
    </row>
    <row r="30" spans="1:7" x14ac:dyDescent="0.25">
      <c r="A30" s="14">
        <v>1</v>
      </c>
      <c r="B30" s="39" t="s">
        <v>37</v>
      </c>
      <c r="C30" s="45">
        <v>16188000</v>
      </c>
      <c r="D30" s="16">
        <v>8749396</v>
      </c>
      <c r="E30" s="26">
        <v>0.54048653323449469</v>
      </c>
      <c r="F30" s="26">
        <v>0.81272750393782045</v>
      </c>
      <c r="G30" s="43">
        <v>10765473</v>
      </c>
    </row>
    <row r="31" spans="1:7" x14ac:dyDescent="0.25">
      <c r="A31" s="14">
        <v>2</v>
      </c>
      <c r="B31" s="39" t="s">
        <v>38</v>
      </c>
      <c r="C31" s="45">
        <v>2500000</v>
      </c>
      <c r="D31" s="16">
        <v>1671701</v>
      </c>
      <c r="E31" s="26">
        <v>0.66868039999999995</v>
      </c>
      <c r="F31" s="26">
        <v>0.6470758321172686</v>
      </c>
      <c r="G31" s="42">
        <v>2583470</v>
      </c>
    </row>
    <row r="32" spans="1:7" x14ac:dyDescent="0.25">
      <c r="A32" s="14">
        <v>3</v>
      </c>
      <c r="B32" s="39" t="s">
        <v>39</v>
      </c>
      <c r="C32" s="45">
        <v>2622000</v>
      </c>
      <c r="D32" s="16">
        <v>1838164</v>
      </c>
      <c r="E32" s="26">
        <v>0.70105415713196029</v>
      </c>
      <c r="F32" s="26">
        <v>0.77994225208386814</v>
      </c>
      <c r="G32" s="42">
        <v>2356795</v>
      </c>
    </row>
    <row r="33" spans="1:7" x14ac:dyDescent="0.25">
      <c r="A33" s="14">
        <v>4</v>
      </c>
      <c r="B33" s="39" t="s">
        <v>47</v>
      </c>
      <c r="C33" s="45">
        <v>300000</v>
      </c>
      <c r="D33" s="16">
        <v>85890</v>
      </c>
      <c r="E33" s="26">
        <v>0.2863</v>
      </c>
      <c r="F33" s="26">
        <v>0.43391717734072272</v>
      </c>
      <c r="G33" s="42">
        <v>197941</v>
      </c>
    </row>
    <row r="34" spans="1:7" x14ac:dyDescent="0.25">
      <c r="A34" s="14">
        <v>5</v>
      </c>
      <c r="B34" s="39" t="s">
        <v>40</v>
      </c>
      <c r="C34" s="45">
        <v>90000</v>
      </c>
      <c r="D34" s="16">
        <v>93171</v>
      </c>
      <c r="E34" s="26">
        <v>1.0352333333333332</v>
      </c>
      <c r="F34" s="26">
        <v>1.233971260181445</v>
      </c>
      <c r="G34" s="42">
        <v>75505</v>
      </c>
    </row>
    <row r="35" spans="1:7" ht="15" customHeight="1" x14ac:dyDescent="0.25">
      <c r="A35" s="14">
        <v>6</v>
      </c>
      <c r="B35" s="39" t="s">
        <v>41</v>
      </c>
      <c r="C35" s="45">
        <v>0</v>
      </c>
      <c r="D35" s="16">
        <v>533</v>
      </c>
      <c r="E35" s="26"/>
      <c r="F35" s="26">
        <v>5.916305916305916E-2</v>
      </c>
      <c r="G35" s="42">
        <v>9009</v>
      </c>
    </row>
    <row r="36" spans="1:7" ht="15" customHeight="1" x14ac:dyDescent="0.25">
      <c r="A36" s="14">
        <v>7</v>
      </c>
      <c r="B36" s="39" t="s">
        <v>48</v>
      </c>
      <c r="C36" s="46"/>
      <c r="D36" s="16">
        <v>8367</v>
      </c>
      <c r="E36" s="26"/>
      <c r="F36" s="26">
        <v>0.23412054395881135</v>
      </c>
      <c r="G36" s="42">
        <v>35738</v>
      </c>
    </row>
    <row r="37" spans="1:7" ht="18" customHeight="1" x14ac:dyDescent="0.25">
      <c r="A37" s="11" t="s">
        <v>11</v>
      </c>
      <c r="B37" s="12" t="s">
        <v>42</v>
      </c>
      <c r="C37" s="45"/>
      <c r="D37" s="13">
        <v>0</v>
      </c>
      <c r="E37" s="10"/>
      <c r="F37" s="10"/>
      <c r="G37" s="13"/>
    </row>
    <row r="38" spans="1:7" s="30" customFormat="1" x14ac:dyDescent="0.25">
      <c r="A38" s="27" t="s">
        <v>8</v>
      </c>
      <c r="B38" s="28" t="s">
        <v>43</v>
      </c>
      <c r="C38" s="29">
        <v>21873296</v>
      </c>
      <c r="D38" s="29">
        <v>14876863</v>
      </c>
      <c r="E38" s="10">
        <v>0.68013814653264881</v>
      </c>
      <c r="F38" s="10">
        <v>0.81927426401624748</v>
      </c>
      <c r="G38" s="29">
        <v>18158587</v>
      </c>
    </row>
    <row r="39" spans="1:7" s="30" customFormat="1" x14ac:dyDescent="0.25">
      <c r="A39" s="31">
        <v>1</v>
      </c>
      <c r="B39" s="32" t="s">
        <v>44</v>
      </c>
      <c r="C39" s="33">
        <v>15999516</v>
      </c>
      <c r="D39" s="34">
        <v>10413066.430204</v>
      </c>
      <c r="E39" s="26">
        <v>0.65083633968702559</v>
      </c>
      <c r="F39" s="26">
        <v>0.81059037563774661</v>
      </c>
      <c r="G39" s="34">
        <v>12846274.44782</v>
      </c>
    </row>
    <row r="40" spans="1:7" s="30" customFormat="1" x14ac:dyDescent="0.25">
      <c r="A40" s="35">
        <v>2</v>
      </c>
      <c r="B40" s="36" t="s">
        <v>45</v>
      </c>
      <c r="C40" s="37">
        <v>5873780</v>
      </c>
      <c r="D40" s="38">
        <v>4463796.5697959997</v>
      </c>
      <c r="E40" s="26">
        <v>0.75995297232718961</v>
      </c>
      <c r="F40" s="26">
        <v>0.84027370866275619</v>
      </c>
      <c r="G40" s="38">
        <f>G38-G39</f>
        <v>5312312.5521799996</v>
      </c>
    </row>
    <row r="41" spans="1:7" ht="15.75" x14ac:dyDescent="0.25">
      <c r="A41" s="24"/>
      <c r="C41" s="25"/>
    </row>
  </sheetData>
  <mergeCells count="9">
    <mergeCell ref="A1:B1"/>
    <mergeCell ref="E1:F1"/>
    <mergeCell ref="A3:F3"/>
    <mergeCell ref="A4:F4"/>
    <mergeCell ref="A6:A7"/>
    <mergeCell ref="B6:B7"/>
    <mergeCell ref="C6:C7"/>
    <mergeCell ref="D6:D7"/>
    <mergeCell ref="E6:F6"/>
  </mergeCells>
  <pageMargins left="0.51181102362204722" right="0.39370078740157483" top="0.59055118110236227" bottom="0.59055118110236227"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2023-10-05T01:41:43Z</dcterms:modified>
</cp:coreProperties>
</file>